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RGIO MACIEL\Cuenta Publica 2025\segundo trimestre\2do Trimestre\Datos Abiertos\"/>
    </mc:Choice>
  </mc:AlternateContent>
  <bookViews>
    <workbookView xWindow="0" yWindow="0" windowWidth="28800" windowHeight="12315" tabRatio="819" firstSheet="1" activeTab="8"/>
  </bookViews>
  <sheets>
    <sheet name="RESUMEN PARTS. Y APORTS." sheetId="75" r:id="rId1"/>
    <sheet name="PARTS. FED.MPIOS. 2025." sheetId="52" r:id="rId2"/>
    <sheet name="FAISM 2025." sheetId="50" r:id="rId3"/>
    <sheet name="FORTAMUN 2025." sheetId="48" r:id="rId4"/>
    <sheet name="PAGOS POR FONDOS 2025." sheetId="76" r:id="rId5"/>
    <sheet name="PAGO PARTS. A COM. 2025 " sheetId="84" r:id="rId6"/>
    <sheet name="FAISM PAGO A COM. 2025" sheetId="85" r:id="rId7"/>
    <sheet name="FORTAMUN PAGO A COM. 2025" sheetId="87" r:id="rId8"/>
    <sheet name="OTROS PAGOS" sheetId="83" r:id="rId9"/>
  </sheets>
  <definedNames>
    <definedName name="_xlnm.Print_Area" localSheetId="2">'FAISM 2025.'!$A$1:$C$147</definedName>
    <definedName name="_xlnm.Print_Area" localSheetId="3">'FORTAMUN 2025.'!$A$2:$C$147</definedName>
    <definedName name="_xlnm.Print_Area" localSheetId="4">'PAGOS POR FONDOS 2025.'!$A$2:$Q$50</definedName>
    <definedName name="_xlnm.Print_Area" localSheetId="1">'PARTS. FED.MPIOS. 2025.'!$A$2:$E$149</definedName>
    <definedName name="_xlnm.Print_Area" localSheetId="0">'RESUMEN PARTS. Y APORTS.'!$A$1:$D$24</definedName>
  </definedNames>
  <calcPr calcId="152511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5" i="83" l="1"/>
  <c r="E165" i="83"/>
  <c r="D165" i="83"/>
  <c r="C165" i="83"/>
  <c r="F70" i="83"/>
  <c r="F71" i="83"/>
  <c r="F72" i="83"/>
  <c r="F73" i="83"/>
  <c r="C55" i="87"/>
  <c r="B55" i="87"/>
  <c r="C54" i="85"/>
  <c r="B54" i="85"/>
  <c r="P56" i="84"/>
  <c r="O56" i="84"/>
  <c r="N56" i="84"/>
  <c r="M56" i="84"/>
  <c r="L56" i="84"/>
  <c r="K56" i="84"/>
  <c r="J56" i="84"/>
  <c r="I56" i="84"/>
  <c r="H56" i="84"/>
  <c r="G56" i="84"/>
  <c r="F56" i="84"/>
  <c r="E56" i="84"/>
  <c r="D56" i="84"/>
  <c r="C56" i="84"/>
  <c r="B56" i="84"/>
  <c r="Q55" i="84"/>
  <c r="Q54" i="84"/>
  <c r="Q53" i="84"/>
  <c r="Q52" i="84"/>
  <c r="Q51" i="84"/>
  <c r="Q50" i="84"/>
  <c r="Q49" i="84"/>
  <c r="Q48" i="84"/>
  <c r="Q47" i="84"/>
  <c r="Q46" i="84"/>
  <c r="Q45" i="84"/>
  <c r="Q44" i="84"/>
  <c r="Q43" i="84"/>
  <c r="Q42" i="84"/>
  <c r="Q41" i="84"/>
  <c r="Q40" i="84"/>
  <c r="Q39" i="84"/>
  <c r="Q38" i="84"/>
  <c r="Q37" i="84"/>
  <c r="Q36" i="84"/>
  <c r="Q35" i="84"/>
  <c r="Q34" i="84"/>
  <c r="Q33" i="84"/>
  <c r="Q32" i="84"/>
  <c r="Q31" i="84"/>
  <c r="Q30" i="84"/>
  <c r="Q29" i="84"/>
  <c r="Q28" i="84"/>
  <c r="Q27" i="84"/>
  <c r="Q26" i="84"/>
  <c r="Q25" i="84"/>
  <c r="Q24" i="84"/>
  <c r="Q23" i="84"/>
  <c r="Q22" i="84"/>
  <c r="Q21" i="84"/>
  <c r="Q20" i="84"/>
  <c r="Q19" i="84"/>
  <c r="Q18" i="84"/>
  <c r="Q17" i="84"/>
  <c r="Q16" i="84"/>
  <c r="Q15" i="84"/>
  <c r="Q14" i="84"/>
  <c r="Q13" i="84"/>
  <c r="Q12" i="84"/>
  <c r="Q56" i="84" l="1"/>
  <c r="F163" i="83" l="1"/>
  <c r="F162" i="83"/>
  <c r="F161" i="83"/>
  <c r="F160" i="83"/>
  <c r="F159" i="83"/>
  <c r="F158" i="83"/>
  <c r="F157" i="83"/>
  <c r="F156" i="83"/>
  <c r="F155" i="83"/>
  <c r="F154" i="83"/>
  <c r="F153" i="83"/>
  <c r="F152" i="83"/>
  <c r="F151" i="83"/>
  <c r="F150" i="83"/>
  <c r="F149" i="83"/>
  <c r="F148" i="83"/>
  <c r="F147" i="83"/>
  <c r="F146" i="83"/>
  <c r="F145" i="83"/>
  <c r="F144" i="83"/>
  <c r="F143" i="83"/>
  <c r="F142" i="83"/>
  <c r="F141" i="83"/>
  <c r="F140" i="83"/>
  <c r="F139" i="83"/>
  <c r="F138" i="83"/>
  <c r="F137" i="83"/>
  <c r="F136" i="83"/>
  <c r="F135" i="83"/>
  <c r="F134" i="83"/>
  <c r="F133" i="83"/>
  <c r="F132" i="83"/>
  <c r="F131" i="83"/>
  <c r="F130" i="83"/>
  <c r="F129" i="83"/>
  <c r="F128" i="83"/>
  <c r="F127" i="83"/>
  <c r="F107" i="83"/>
  <c r="F106" i="83"/>
  <c r="F105" i="83"/>
  <c r="F104" i="83"/>
  <c r="F103" i="83"/>
  <c r="F102" i="83"/>
  <c r="F101" i="83"/>
  <c r="F100" i="83"/>
  <c r="F99" i="83"/>
  <c r="F98" i="83"/>
  <c r="F97" i="83"/>
  <c r="F96" i="83"/>
  <c r="F95" i="83"/>
  <c r="F94" i="83"/>
  <c r="F93" i="83"/>
  <c r="F92" i="83"/>
  <c r="F91" i="83"/>
  <c r="F90" i="83"/>
  <c r="F89" i="83"/>
  <c r="F88" i="83"/>
  <c r="F87" i="83"/>
  <c r="F86" i="83"/>
  <c r="F85" i="83"/>
  <c r="F84" i="83"/>
  <c r="F83" i="83"/>
  <c r="F82" i="83"/>
  <c r="F81" i="83"/>
  <c r="F80" i="83"/>
  <c r="F79" i="83"/>
  <c r="F78" i="83"/>
  <c r="F77" i="83"/>
  <c r="F76" i="83"/>
  <c r="F75" i="83"/>
  <c r="F74" i="83"/>
  <c r="F47" i="83"/>
  <c r="F46" i="83"/>
  <c r="F45" i="83"/>
  <c r="F44" i="83"/>
  <c r="F43" i="83"/>
  <c r="F42" i="83"/>
  <c r="F41" i="83"/>
  <c r="F40" i="83"/>
  <c r="F39" i="83"/>
  <c r="F38" i="83"/>
  <c r="F37" i="83"/>
  <c r="F36" i="83"/>
  <c r="F35" i="83"/>
  <c r="F34" i="83"/>
  <c r="F33" i="83"/>
  <c r="F32" i="83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10" i="83"/>
  <c r="B104" i="52" l="1"/>
  <c r="B56" i="52"/>
  <c r="D147" i="52"/>
  <c r="E147" i="52" s="1"/>
  <c r="C146" i="48"/>
  <c r="B12" i="75" s="1"/>
  <c r="B146" i="48"/>
  <c r="A54" i="50"/>
  <c r="Q114" i="76"/>
  <c r="Q115" i="76"/>
  <c r="Q116" i="76"/>
  <c r="Q117" i="76"/>
  <c r="Q118" i="76"/>
  <c r="Q119" i="76"/>
  <c r="Q120" i="76"/>
  <c r="Q121" i="76"/>
  <c r="Q122" i="76"/>
  <c r="Q123" i="76"/>
  <c r="Q124" i="76"/>
  <c r="Q125" i="76"/>
  <c r="Q126" i="76"/>
  <c r="Q127" i="76"/>
  <c r="Q128" i="76"/>
  <c r="Q129" i="76"/>
  <c r="Q130" i="76"/>
  <c r="Q131" i="76"/>
  <c r="Q132" i="76"/>
  <c r="Q133" i="76"/>
  <c r="Q134" i="76"/>
  <c r="Q135" i="76"/>
  <c r="Q136" i="76"/>
  <c r="Q137" i="76"/>
  <c r="Q138" i="76"/>
  <c r="Q139" i="76"/>
  <c r="Q140" i="76"/>
  <c r="Q141" i="76"/>
  <c r="Q142" i="76"/>
  <c r="Q143" i="76"/>
  <c r="Q144" i="76"/>
  <c r="Q145" i="76"/>
  <c r="Q146" i="76"/>
  <c r="Q147" i="76"/>
  <c r="Q148" i="76"/>
  <c r="Q149" i="76"/>
  <c r="Q113" i="76"/>
  <c r="Q64" i="76"/>
  <c r="Q65" i="76"/>
  <c r="Q66" i="76"/>
  <c r="Q67" i="76"/>
  <c r="Q68" i="76"/>
  <c r="Q69" i="76"/>
  <c r="Q70" i="76"/>
  <c r="Q71" i="76"/>
  <c r="Q72" i="76"/>
  <c r="Q73" i="76"/>
  <c r="Q74" i="76"/>
  <c r="Q75" i="76"/>
  <c r="Q76" i="76"/>
  <c r="Q77" i="76"/>
  <c r="Q78" i="76"/>
  <c r="Q79" i="76"/>
  <c r="Q80" i="76"/>
  <c r="Q81" i="76"/>
  <c r="Q82" i="76"/>
  <c r="Q83" i="76"/>
  <c r="Q84" i="76"/>
  <c r="Q85" i="76"/>
  <c r="Q86" i="76"/>
  <c r="Q87" i="76"/>
  <c r="Q88" i="76"/>
  <c r="Q89" i="76"/>
  <c r="Q90" i="76"/>
  <c r="Q91" i="76"/>
  <c r="Q92" i="76"/>
  <c r="Q93" i="76"/>
  <c r="Q94" i="76"/>
  <c r="Q95" i="76"/>
  <c r="Q96" i="76"/>
  <c r="Q97" i="76"/>
  <c r="Q98" i="76"/>
  <c r="Q99" i="76"/>
  <c r="Q100" i="76"/>
  <c r="Q63" i="76"/>
  <c r="Q13" i="76"/>
  <c r="Q14" i="76"/>
  <c r="Q15" i="76"/>
  <c r="Q16" i="76"/>
  <c r="Q17" i="76"/>
  <c r="Q18" i="76"/>
  <c r="Q19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5" i="76"/>
  <c r="Q36" i="76"/>
  <c r="Q37" i="76"/>
  <c r="Q38" i="76"/>
  <c r="Q39" i="76"/>
  <c r="Q40" i="76"/>
  <c r="Q41" i="76"/>
  <c r="Q42" i="76"/>
  <c r="Q43" i="76"/>
  <c r="Q44" i="76"/>
  <c r="Q45" i="76"/>
  <c r="Q46" i="76"/>
  <c r="Q47" i="76"/>
  <c r="Q48" i="76"/>
  <c r="Q49" i="76"/>
  <c r="Q12" i="76"/>
  <c r="P151" i="76"/>
  <c r="J151" i="76"/>
  <c r="E151" i="76"/>
  <c r="C151" i="76"/>
  <c r="A103" i="50"/>
  <c r="D151" i="76"/>
  <c r="F151" i="76"/>
  <c r="G151" i="76"/>
  <c r="H151" i="76"/>
  <c r="I151" i="76"/>
  <c r="K151" i="76"/>
  <c r="L151" i="76"/>
  <c r="M151" i="76"/>
  <c r="N151" i="76"/>
  <c r="O151" i="76"/>
  <c r="A101" i="52"/>
  <c r="A53" i="52"/>
  <c r="A105" i="76"/>
  <c r="A55" i="76"/>
  <c r="A102" i="48"/>
  <c r="A53" i="48"/>
  <c r="B151" i="76"/>
  <c r="D16" i="52"/>
  <c r="E16" i="52" s="1"/>
  <c r="C146" i="52"/>
  <c r="D95" i="52"/>
  <c r="E95" i="52" s="1"/>
  <c r="D94" i="52"/>
  <c r="E94" i="52" s="1"/>
  <c r="D93" i="52"/>
  <c r="E93" i="52" s="1"/>
  <c r="D92" i="52"/>
  <c r="E92" i="52" s="1"/>
  <c r="D91" i="52"/>
  <c r="E91" i="52" s="1"/>
  <c r="D90" i="52"/>
  <c r="E90" i="52" s="1"/>
  <c r="D89" i="52"/>
  <c r="E89" i="52" s="1"/>
  <c r="D88" i="52"/>
  <c r="E88" i="52" s="1"/>
  <c r="D87" i="52"/>
  <c r="E87" i="52" s="1"/>
  <c r="D86" i="52"/>
  <c r="E86" i="52" s="1"/>
  <c r="D85" i="52"/>
  <c r="E85" i="52" s="1"/>
  <c r="D84" i="52"/>
  <c r="E84" i="52" s="1"/>
  <c r="D83" i="52"/>
  <c r="E83" i="52" s="1"/>
  <c r="D82" i="52"/>
  <c r="E82" i="52" s="1"/>
  <c r="D81" i="52"/>
  <c r="E81" i="52" s="1"/>
  <c r="D80" i="52"/>
  <c r="E80" i="52" s="1"/>
  <c r="D79" i="52"/>
  <c r="E79" i="52" s="1"/>
  <c r="D78" i="52"/>
  <c r="E78" i="52" s="1"/>
  <c r="D77" i="52"/>
  <c r="E77" i="52" s="1"/>
  <c r="D76" i="52"/>
  <c r="E76" i="52" s="1"/>
  <c r="D75" i="52"/>
  <c r="E75" i="52" s="1"/>
  <c r="D74" i="52"/>
  <c r="E74" i="52" s="1"/>
  <c r="D73" i="52"/>
  <c r="E73" i="52" s="1"/>
  <c r="D72" i="52"/>
  <c r="E72" i="52" s="1"/>
  <c r="D71" i="52"/>
  <c r="E71" i="52" s="1"/>
  <c r="D70" i="52"/>
  <c r="E70" i="52" s="1"/>
  <c r="D69" i="52"/>
  <c r="E69" i="52" s="1"/>
  <c r="D68" i="52"/>
  <c r="E68" i="52" s="1"/>
  <c r="D67" i="52"/>
  <c r="E67" i="52" s="1"/>
  <c r="D66" i="52"/>
  <c r="E66" i="52" s="1"/>
  <c r="D144" i="52"/>
  <c r="E144" i="52" s="1"/>
  <c r="B146" i="50"/>
  <c r="C146" i="50"/>
  <c r="B11" i="75" s="1"/>
  <c r="D10" i="52"/>
  <c r="E10" i="52" s="1"/>
  <c r="D11" i="52"/>
  <c r="E11" i="52" s="1"/>
  <c r="D12" i="52"/>
  <c r="E12" i="52" s="1"/>
  <c r="D13" i="52"/>
  <c r="D14" i="52"/>
  <c r="E14" i="52" s="1"/>
  <c r="D15" i="52"/>
  <c r="E15" i="52" s="1"/>
  <c r="D17" i="52"/>
  <c r="E17" i="52" s="1"/>
  <c r="D18" i="52"/>
  <c r="E18" i="52" s="1"/>
  <c r="D19" i="52"/>
  <c r="E19" i="52" s="1"/>
  <c r="D20" i="52"/>
  <c r="E20" i="52" s="1"/>
  <c r="D21" i="52"/>
  <c r="E21" i="52" s="1"/>
  <c r="D22" i="52"/>
  <c r="E22" i="52" s="1"/>
  <c r="D23" i="52"/>
  <c r="E23" i="52" s="1"/>
  <c r="D24" i="52"/>
  <c r="E24" i="52" s="1"/>
  <c r="D25" i="52"/>
  <c r="E25" i="52" s="1"/>
  <c r="D26" i="52"/>
  <c r="E26" i="52" s="1"/>
  <c r="D27" i="52"/>
  <c r="E27" i="52" s="1"/>
  <c r="D28" i="52"/>
  <c r="E28" i="52" s="1"/>
  <c r="D29" i="52"/>
  <c r="E29" i="52" s="1"/>
  <c r="D30" i="52"/>
  <c r="E30" i="52" s="1"/>
  <c r="D31" i="52"/>
  <c r="E31" i="52" s="1"/>
  <c r="D32" i="52"/>
  <c r="E32" i="52" s="1"/>
  <c r="D33" i="52"/>
  <c r="E33" i="52" s="1"/>
  <c r="D34" i="52"/>
  <c r="E34" i="52" s="1"/>
  <c r="D35" i="52"/>
  <c r="E35" i="52" s="1"/>
  <c r="D36" i="52"/>
  <c r="E36" i="52" s="1"/>
  <c r="D37" i="52"/>
  <c r="E37" i="52" s="1"/>
  <c r="D38" i="52"/>
  <c r="E38" i="52" s="1"/>
  <c r="D39" i="52"/>
  <c r="E39" i="52" s="1"/>
  <c r="D40" i="52"/>
  <c r="E40" i="52" s="1"/>
  <c r="D41" i="52"/>
  <c r="E41" i="52" s="1"/>
  <c r="D42" i="52"/>
  <c r="E42" i="52" s="1"/>
  <c r="D43" i="52"/>
  <c r="E43" i="52" s="1"/>
  <c r="D44" i="52"/>
  <c r="E44" i="52" s="1"/>
  <c r="D45" i="52"/>
  <c r="E45" i="52" s="1"/>
  <c r="D46" i="52"/>
  <c r="E46" i="52" s="1"/>
  <c r="D47" i="52"/>
  <c r="E47" i="52" s="1"/>
  <c r="D59" i="52"/>
  <c r="E59" i="52" s="1"/>
  <c r="D60" i="52"/>
  <c r="E60" i="52" s="1"/>
  <c r="D61" i="52"/>
  <c r="E61" i="52" s="1"/>
  <c r="D62" i="52"/>
  <c r="E62" i="52" s="1"/>
  <c r="D63" i="52"/>
  <c r="E63" i="52" s="1"/>
  <c r="D64" i="52"/>
  <c r="E64" i="52" s="1"/>
  <c r="D65" i="52"/>
  <c r="E65" i="52" s="1"/>
  <c r="D107" i="52"/>
  <c r="E107" i="52" s="1"/>
  <c r="D108" i="52"/>
  <c r="E108" i="52" s="1"/>
  <c r="D109" i="52"/>
  <c r="E109" i="52" s="1"/>
  <c r="D110" i="52"/>
  <c r="E110" i="52" s="1"/>
  <c r="D111" i="52"/>
  <c r="E111" i="52" s="1"/>
  <c r="D112" i="52"/>
  <c r="E112" i="52" s="1"/>
  <c r="D113" i="52"/>
  <c r="E113" i="52" s="1"/>
  <c r="D114" i="52"/>
  <c r="E114" i="52" s="1"/>
  <c r="D115" i="52"/>
  <c r="E115" i="52" s="1"/>
  <c r="D116" i="52"/>
  <c r="E116" i="52" s="1"/>
  <c r="D117" i="52"/>
  <c r="E117" i="52" s="1"/>
  <c r="D118" i="52"/>
  <c r="E118" i="52" s="1"/>
  <c r="D119" i="52"/>
  <c r="E119" i="52" s="1"/>
  <c r="D120" i="52"/>
  <c r="E120" i="52" s="1"/>
  <c r="D121" i="52"/>
  <c r="E121" i="52" s="1"/>
  <c r="D122" i="52"/>
  <c r="E122" i="52" s="1"/>
  <c r="D123" i="52"/>
  <c r="E123" i="52" s="1"/>
  <c r="D124" i="52"/>
  <c r="E124" i="52" s="1"/>
  <c r="D125" i="52"/>
  <c r="E125" i="52" s="1"/>
  <c r="D126" i="52"/>
  <c r="E126" i="52" s="1"/>
  <c r="D127" i="52"/>
  <c r="E127" i="52" s="1"/>
  <c r="D128" i="52"/>
  <c r="E128" i="52" s="1"/>
  <c r="D129" i="52"/>
  <c r="E129" i="52" s="1"/>
  <c r="D130" i="52"/>
  <c r="E130" i="52" s="1"/>
  <c r="D131" i="52"/>
  <c r="E131" i="52" s="1"/>
  <c r="D132" i="52"/>
  <c r="E132" i="52" s="1"/>
  <c r="D133" i="52"/>
  <c r="E133" i="52" s="1"/>
  <c r="D134" i="52"/>
  <c r="E134" i="52" s="1"/>
  <c r="D135" i="52"/>
  <c r="E135" i="52" s="1"/>
  <c r="D136" i="52"/>
  <c r="E136" i="52" s="1"/>
  <c r="D137" i="52"/>
  <c r="E137" i="52" s="1"/>
  <c r="D138" i="52"/>
  <c r="E138" i="52" s="1"/>
  <c r="D139" i="52"/>
  <c r="E139" i="52" s="1"/>
  <c r="D140" i="52"/>
  <c r="E140" i="52" s="1"/>
  <c r="D141" i="52"/>
  <c r="E141" i="52" s="1"/>
  <c r="D142" i="52"/>
  <c r="E142" i="52" s="1"/>
  <c r="D143" i="52"/>
  <c r="E143" i="52" s="1"/>
  <c r="B8" i="75" l="1"/>
  <c r="B146" i="52"/>
  <c r="B148" i="52" s="1"/>
  <c r="Q151" i="76"/>
  <c r="D146" i="52"/>
  <c r="D148" i="52" s="1"/>
  <c r="C10" i="75"/>
  <c r="C148" i="52"/>
  <c r="B9" i="75"/>
  <c r="E13" i="52"/>
  <c r="C7" i="75" l="1"/>
  <c r="C15" i="75" s="1"/>
  <c r="E148" i="52"/>
  <c r="E146" i="52"/>
  <c r="D12" i="75" l="1"/>
  <c r="D8" i="75"/>
  <c r="D11" i="75"/>
  <c r="D10" i="75"/>
  <c r="D9" i="75"/>
  <c r="D7" i="75"/>
  <c r="D15" i="75" l="1"/>
</calcChain>
</file>

<file path=xl/sharedStrings.xml><?xml version="1.0" encoding="utf-8"?>
<sst xmlns="http://schemas.openxmlformats.org/spreadsheetml/2006/main" count="1112" uniqueCount="411">
  <si>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</si>
  <si>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</si>
  <si>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</si>
  <si>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</si>
  <si>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</si>
  <si>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</si>
  <si>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</si>
  <si>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</si>
  <si>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</si>
  <si>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</si>
  <si>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</si>
  <si>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</si>
  <si>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</si>
  <si>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</si>
  <si>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</si>
  <si>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</si>
  <si>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</si>
  <si>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</si>
  <si>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</si>
  <si>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</si>
  <si>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</si>
  <si>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</si>
  <si>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</si>
  <si>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</si>
  <si>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</si>
  <si>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</si>
  <si>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</si>
  <si>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</si>
  <si>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</si>
  <si>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</si>
  <si>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</si>
  <si>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</si>
  <si>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</si>
  <si>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</si>
  <si>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</si>
  <si>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</si>
  <si>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</si>
  <si>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</si>
  <si>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</si>
  <si>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</si>
  <si>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</si>
  <si>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</si>
  <si>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</si>
  <si>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</si>
  <si>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</si>
  <si>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</si>
  <si>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</si>
  <si>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</si>
  <si>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</si>
  <si>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</si>
  <si>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</si>
  <si>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</si>
  <si>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</si>
  <si>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</si>
  <si>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</si>
  <si>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</si>
  <si>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</si>
  <si>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</si>
  <si>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</si>
  <si>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</si>
  <si>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</si>
  <si>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</si>
  <si>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</si>
  <si>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</si>
  <si>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</si>
  <si>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</si>
  <si>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</si>
  <si>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</si>
  <si>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</si>
  <si>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</si>
  <si>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</si>
  <si>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</si>
  <si>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</si>
  <si>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</si>
  <si>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</si>
  <si>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</si>
  <si>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</si>
  <si>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</si>
  <si>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</si>
  <si>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</si>
  <si>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</si>
  <si>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</si>
  <si>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</si>
  <si>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</si>
  <si>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</si>
  <si>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</si>
  <si>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</si>
  <si>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</si>
  <si>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</si>
  <si>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</si>
  <si>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</si>
  <si>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</si>
  <si>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</si>
  <si>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</si>
  <si>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</si>
  <si>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</si>
  <si>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</si>
  <si>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</si>
  <si>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</si>
  <si>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</si>
  <si>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</si>
  <si>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</si>
  <si>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</si>
  <si>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</si>
  <si>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</si>
  <si>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</si>
  <si>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</si>
  <si>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</si>
  <si>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</si>
  <si>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</si>
  <si>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</si>
  <si>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</si>
  <si>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</si>
  <si>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</si>
  <si>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</si>
  <si>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</si>
  <si>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</si>
  <si>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</si>
  <si>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</si>
  <si>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</si>
  <si>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</si>
  <si>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</si>
  <si>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</si>
  <si>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</si>
  <si>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</si>
  <si>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</si>
  <si>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</si>
  <si>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</si>
  <si>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</si>
  <si>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</si>
  <si>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</si>
  <si>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</si>
  <si>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</si>
  <si>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</si>
  <si>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</si>
  <si>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</si>
  <si>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</si>
  <si>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</si>
  <si>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</si>
  <si>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</si>
  <si>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</si>
  <si>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</si>
  <si>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</si>
  <si>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</si>
  <si>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</si>
  <si>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</si>
  <si>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</si>
  <si>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</si>
  <si>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</si>
  <si>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</si>
  <si>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</si>
  <si>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</si>
  <si>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</si>
  <si>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LOT., RIFAS,</t>
  </si>
  <si>
    <t>VENTA  FINAL</t>
  </si>
  <si>
    <t>GENERAL</t>
  </si>
  <si>
    <t>FOMENTO</t>
  </si>
  <si>
    <t>PROD. Y</t>
  </si>
  <si>
    <t>DEL</t>
  </si>
  <si>
    <t>AUTOMOV.</t>
  </si>
  <si>
    <t>SORTEOS</t>
  </si>
  <si>
    <t>DE GASOL.</t>
  </si>
  <si>
    <t>MPAL.</t>
  </si>
  <si>
    <t>SERVICIOS</t>
  </si>
  <si>
    <t>I.S.A.N.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</si>
  <si>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</si>
  <si>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</si>
  <si>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</si>
  <si>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</si>
  <si>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</si>
  <si>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</si>
  <si>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</si>
  <si>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</si>
  <si>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</si>
  <si>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</si>
  <si>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</si>
  <si>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</si>
  <si>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</si>
  <si>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</si>
  <si>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</si>
  <si>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</si>
  <si>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</si>
  <si>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</si>
  <si>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</si>
  <si>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</si>
  <si>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</si>
  <si>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</si>
  <si>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</si>
  <si>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</si>
  <si>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</si>
  <si>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</si>
  <si>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</si>
  <si>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</si>
  <si>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</si>
  <si>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</si>
  <si>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</si>
  <si>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</si>
  <si>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</si>
  <si>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</si>
  <si>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</si>
  <si>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</si>
  <si>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</si>
  <si>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</si>
  <si>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</si>
  <si>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</si>
  <si>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</si>
  <si>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</si>
  <si>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</si>
  <si>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</si>
  <si>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</si>
  <si>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</si>
  <si>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</si>
  <si>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</si>
  <si>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</si>
  <si>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</si>
  <si>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</si>
  <si>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</si>
  <si>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</si>
  <si>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</si>
  <si>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</si>
  <si>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</si>
  <si>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</si>
  <si>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</si>
  <si>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</si>
  <si>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</si>
  <si>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</si>
  <si>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</si>
  <si>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</si>
  <si>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</si>
  <si>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</si>
  <si>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</si>
  <si>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</si>
  <si>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</si>
  <si>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</si>
  <si>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</si>
  <si>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</si>
  <si>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</si>
  <si>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</si>
  <si>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</si>
  <si>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</si>
  <si>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</si>
  <si>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</si>
  <si>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</si>
  <si>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</si>
  <si>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</si>
  <si>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</si>
  <si>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</si>
  <si>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</si>
  <si>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</si>
  <si>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</si>
  <si>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</si>
  <si>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</si>
  <si>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</si>
  <si>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</si>
  <si>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</si>
  <si>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</si>
  <si>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</si>
  <si>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</si>
  <si>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</si>
  <si>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</si>
  <si>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</si>
  <si>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</si>
  <si>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</si>
  <si>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</si>
  <si>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</si>
  <si>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</si>
  <si>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</si>
  <si>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</si>
  <si>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</si>
  <si>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</si>
  <si>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</si>
  <si>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</si>
  <si>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</si>
  <si>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</si>
  <si>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</si>
  <si>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</si>
  <si>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</si>
  <si>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</si>
  <si>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</si>
  <si>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</si>
  <si>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</si>
  <si>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</si>
  <si>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</si>
  <si>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1.- Se incluyen los pagos realizados a diversos municipios del Estado por concepto del Fondo ISR.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</si>
  <si>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</si>
  <si>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</si>
  <si>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</si>
  <si>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</si>
  <si>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</si>
  <si>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</si>
  <si>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INCENTIVOS</t>
  </si>
  <si>
    <t>POR ENAJENAC.</t>
  </si>
  <si>
    <t>DE BIENES</t>
  </si>
  <si>
    <t>INMUEBLES</t>
  </si>
  <si>
    <t>ARANTEPACUA</t>
  </si>
  <si>
    <t>COMACHUEN</t>
  </si>
  <si>
    <t>PICHATARO</t>
  </si>
  <si>
    <t>C  O  M  U  N  I  D  A  D  E  S</t>
  </si>
  <si>
    <t>PARTICIPACIONES A COMUNIDADES INDIGENAS POR FONDO, PAGADAS</t>
  </si>
  <si>
    <t xml:space="preserve">NOTA: Esta tabla es de carácter informativo, ya que estos importes se encuentran incluidos en los municipios respectivos, </t>
  </si>
  <si>
    <t>IMP.A LA VTA.</t>
  </si>
  <si>
    <t>FINAL DE BEBIDAS</t>
  </si>
  <si>
    <t>CON CONTENIDO</t>
  </si>
  <si>
    <t>ALCOHÓLICO</t>
  </si>
  <si>
    <t>SANTIAGO AZAJO</t>
  </si>
  <si>
    <t>SANTA CRUZ TANACO</t>
  </si>
  <si>
    <t>TURICUARO</t>
  </si>
  <si>
    <t>SANTA FE DE LA LAGUNA</t>
  </si>
  <si>
    <t>TARECUATO</t>
  </si>
  <si>
    <t>LA CANTERA</t>
  </si>
  <si>
    <t>ANGAHUAN</t>
  </si>
  <si>
    <t>SAN ANGEL ZURUMUCAPIO</t>
  </si>
  <si>
    <t>CRESCENCIO MORALES</t>
  </si>
  <si>
    <t>DONACIANO OJEDA</t>
  </si>
  <si>
    <t>NOTAS:</t>
  </si>
  <si>
    <t>OCUMICHO</t>
  </si>
  <si>
    <t>SAN JUAN CARAPAN</t>
  </si>
  <si>
    <t>SAN BENITO DE PALERMO</t>
  </si>
  <si>
    <t xml:space="preserve"> </t>
  </si>
  <si>
    <t>EL COIRE</t>
  </si>
  <si>
    <t>JARÁCUARO</t>
  </si>
  <si>
    <t>SAN CRISTOBAL</t>
  </si>
  <si>
    <t>ISLA DE JANITZIO</t>
  </si>
  <si>
    <t>JESUS DIAZ TSIRIO</t>
  </si>
  <si>
    <t>SICUICHO</t>
  </si>
  <si>
    <t>NUEVO. ZIROSTO</t>
  </si>
  <si>
    <t>SAN FELIPE DE LOS HERREROS</t>
  </si>
  <si>
    <t>SANTA MARIA SEVINA</t>
  </si>
  <si>
    <t>CHERANATZICURIN</t>
  </si>
  <si>
    <t>SAN FRANCISCO PERIBÁN</t>
  </si>
  <si>
    <t>ZACÁN</t>
  </si>
  <si>
    <t>GOBIERNO DEL ESTADO DE MICHOACÁN DE OCAMPO</t>
  </si>
  <si>
    <t>APORTACIÓN</t>
  </si>
  <si>
    <t>SAN MATEO AHUIRAN</t>
  </si>
  <si>
    <t>SAN MIGUEL POMACUARAN</t>
  </si>
  <si>
    <t>SAN ISIDRO</t>
  </si>
  <si>
    <t>CARPINTEROS</t>
  </si>
  <si>
    <t>NOMBRE DE LA COMUNIDAD</t>
  </si>
  <si>
    <t>PAMATACUARO</t>
  </si>
  <si>
    <t>QUINCEO</t>
  </si>
  <si>
    <t>ISLA DE TECUENA</t>
  </si>
  <si>
    <t>SAN MATÍAS EL GRANDE</t>
  </si>
  <si>
    <t>TUPÁTARO</t>
  </si>
  <si>
    <t>TOMENDÁN</t>
  </si>
  <si>
    <t>GOBIERNO DEL ESTADO DE MICHOACAN DE OCAMPO</t>
  </si>
  <si>
    <t>PAGOS DISTINTOS A PARTICIPACIONES A MUNICIPIOS</t>
  </si>
  <si>
    <t>OTROS PAGOS</t>
  </si>
  <si>
    <t>RECURSOS</t>
  </si>
  <si>
    <t>ESTIMULO</t>
  </si>
  <si>
    <t>PAGOS</t>
  </si>
  <si>
    <t>CLAVE</t>
  </si>
  <si>
    <t>MUNICIPIO</t>
  </si>
  <si>
    <t>EXTRAORD.</t>
  </si>
  <si>
    <t>FISCAL</t>
  </si>
  <si>
    <t>DERIVADOS</t>
  </si>
  <si>
    <t>SUMA</t>
  </si>
  <si>
    <t>BUEN FIN</t>
  </si>
  <si>
    <t>DE AUDITORÍAS</t>
  </si>
  <si>
    <t xml:space="preserve">ÁLVARO OBREGÓN                </t>
  </si>
  <si>
    <t xml:space="preserve">APATZINGÁN                    </t>
  </si>
  <si>
    <t xml:space="preserve">CARÁCUARO                     </t>
  </si>
  <si>
    <t xml:space="preserve">COALCOMÁN                     </t>
  </si>
  <si>
    <t xml:space="preserve">COPÁNDARO                     </t>
  </si>
  <si>
    <t xml:space="preserve">CHERÁN                        </t>
  </si>
  <si>
    <t xml:space="preserve">CHUCÁNDIRO                    </t>
  </si>
  <si>
    <t xml:space="preserve">ERONGARÍCUARO                 </t>
  </si>
  <si>
    <t xml:space="preserve">IXTLÁN                        </t>
  </si>
  <si>
    <t xml:space="preserve">JIMÉNEZ                       </t>
  </si>
  <si>
    <t xml:space="preserve">JUÁREZ                        </t>
  </si>
  <si>
    <t xml:space="preserve">MARAVATÍO                     </t>
  </si>
  <si>
    <t xml:space="preserve">LÁZARO CÁRDENAS               </t>
  </si>
  <si>
    <t xml:space="preserve">MÚGICA                        </t>
  </si>
  <si>
    <t xml:space="preserve">NOCUPÉTARO                    </t>
  </si>
  <si>
    <t xml:space="preserve">NUMARÁN                       </t>
  </si>
  <si>
    <t xml:space="preserve">PAJACUARÁN                    </t>
  </si>
  <si>
    <t xml:space="preserve">PANINDÍCUARO                  </t>
  </si>
  <si>
    <t xml:space="preserve">PARÁCUARO                     </t>
  </si>
  <si>
    <t xml:space="preserve">PÁTZCUARO                     </t>
  </si>
  <si>
    <t xml:space="preserve">PERIBÁN                       </t>
  </si>
  <si>
    <t xml:space="preserve">PURÉPERO                      </t>
  </si>
  <si>
    <t xml:space="preserve">PURUÁNDIRO                    </t>
  </si>
  <si>
    <t xml:space="preserve">QUERÉNDARO                    </t>
  </si>
  <si>
    <t xml:space="preserve">COJUMATLÁN DE RÉGULES         </t>
  </si>
  <si>
    <t xml:space="preserve">TACÁMBARO                     </t>
  </si>
  <si>
    <t xml:space="preserve">TANCÍTARO                     </t>
  </si>
  <si>
    <t xml:space="preserve">TANGANCÍCUARO                 </t>
  </si>
  <si>
    <t xml:space="preserve">TARÍMBARO                     </t>
  </si>
  <si>
    <t xml:space="preserve">TINGÜINDÍN                    </t>
  </si>
  <si>
    <t xml:space="preserve">TUMBISCATÍO                   </t>
  </si>
  <si>
    <t xml:space="preserve">YURÉCUARO                     </t>
  </si>
  <si>
    <t xml:space="preserve">ZINÁPARO                      </t>
  </si>
  <si>
    <t xml:space="preserve">ZINAPÉCUARO                   </t>
  </si>
  <si>
    <t xml:space="preserve">ZITÁCUARO                     </t>
  </si>
  <si>
    <t xml:space="preserve">JOSÉ SIXTO VERDUZCO           </t>
  </si>
  <si>
    <t>POR EL  PERÍODO  DEL 1o. DE ENERO AL 30 DE JUNIO DEL AÑO 2025.</t>
  </si>
  <si>
    <t>POR EL PERÍODO DEL 1o. DE ENERO AL 30 DE JUNIO DEL AÑO 2025.</t>
  </si>
  <si>
    <t>POR EL  PERÍODO  DEL 1o. DE ENERO AL 30 DE JUNIO AÑO 2025.</t>
  </si>
  <si>
    <t>PARTICIPACIONES  AL SEGUNDO TRIMESTRE DEL AÑO 2025.</t>
  </si>
  <si>
    <t>SAN FRANCISCO ICHAN</t>
  </si>
  <si>
    <t>SAN SEBASTIAN HUANCITO</t>
  </si>
  <si>
    <t>URANDEN DE MORELOS</t>
  </si>
  <si>
    <t>JUCUTACATO</t>
  </si>
  <si>
    <t>SANTA ANA ZIROSTO</t>
  </si>
  <si>
    <t>FRANCISCO SERRATO</t>
  </si>
  <si>
    <t>PAGO A COMUNIDADES POR EL PERÍODO DEL 1o. DE ENERO AL 30 DE JUNIO DEL AÑO 2025.</t>
  </si>
  <si>
    <t>POR EL  PERIODO  DEL 1o. DE ENERO AL 30 DE JUNIO DEL AÑO 2025.</t>
  </si>
  <si>
    <t xml:space="preserve">PARTICIPACIONES A MUNICIPIOS </t>
  </si>
  <si>
    <t>NOTA: Esta tabla es de carácter informativo, ya que estos importes se encuentran incluidos en los municipios respectivos.</t>
  </si>
  <si>
    <t>SUMAS</t>
  </si>
  <si>
    <t>( pesos )</t>
  </si>
  <si>
    <t>1.- Se incluyen pagos por convenios de carácter estatal; para solventar observaciones de órganos fiscalizadores; y estimulo fiscal por pagos en medios electrónicos; estos no considerados participaciones, en términos de la Ley de Coordinación Fiscal federal y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</si>
</sst>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Courier New"/>
      <family val="3"/>
    </font>
    <font>
      <sz val="10"/>
      <name val="Courier New"/>
      <family val="3"/>
    </font>
    <font>
      <b/>
      <sz val="10"/>
      <name val="Courier New"/>
      <family val="3"/>
    </font>
    <font>
      <sz val="8"/>
      <name val="Courier New"/>
      <family val="3"/>
    </font>
    <font>
      <b/>
      <sz val="10"/>
      <color theme="0"/>
      <name val="Courier New"/>
      <family val="3"/>
    </font>
    <font>
      <sz val="7"/>
      <name val="Courier New"/>
      <family val="3"/>
    </font>
    <font>
      <b/>
      <sz val="8"/>
      <color theme="1"/>
      <name val="Courier New"/>
      <family val="3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8"/>
      <color theme="1"/>
      <name val="Courier New"/>
      <family val="3"/>
    </font>
    <font>
      <b/>
      <sz val="9"/>
      <color theme="1"/>
      <name val="Courier New"/>
      <family val="3"/>
    </font>
    <font>
      <b/>
      <sz val="9"/>
      <name val="Courier New"/>
      <family val="3"/>
    </font>
    <font>
      <b/>
      <sz val="7"/>
      <color theme="0"/>
      <name val="Courier New"/>
      <family val="3"/>
    </font>
    <font>
      <b/>
      <sz val="6"/>
      <name val="Courier New"/>
      <family val="3"/>
    </font>
    <font>
      <b/>
      <sz val="8"/>
      <name val="Courier New"/>
      <family val="3"/>
    </font>
    <font>
      <sz val="9"/>
      <name val="Courier New"/>
      <family val="3"/>
    </font>
    <font>
      <sz val="8.5"/>
      <name val="Courier New"/>
      <family val="3"/>
    </font>
    <font>
      <sz val="6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78">
    <xf numFmtId="37" fontId="0" fillId="0" borderId="0" xfId="0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2" borderId="0" xfId="0" applyFont="1" applyFill="1" applyAlignment="1">
      <alignment horizontal="centerContinuous"/>
    </xf>
    <xf numFmtId="37" fontId="7" fillId="2" borderId="0" xfId="0" applyFont="1" applyFill="1" applyAlignment="1">
      <alignment horizontal="centerContinuous"/>
    </xf>
    <xf numFmtId="37" fontId="8" fillId="4" borderId="6" xfId="0" applyFont="1" applyFill="1" applyBorder="1" applyAlignment="1">
      <alignment horizontal="center" vertical="center"/>
    </xf>
    <xf numFmtId="37" fontId="8" fillId="4" borderId="7" xfId="0" applyFont="1" applyFill="1" applyBorder="1" applyAlignment="1">
      <alignment horizontal="center" vertical="center"/>
    </xf>
    <xf numFmtId="37" fontId="9" fillId="2" borderId="0" xfId="0" applyFont="1" applyFill="1" applyAlignment="1">
      <alignment horizontal="center"/>
    </xf>
    <xf numFmtId="37" fontId="5" fillId="2" borderId="0" xfId="0" applyFont="1" applyFill="1"/>
    <xf numFmtId="37" fontId="10" fillId="5" borderId="14" xfId="0" applyFont="1" applyFill="1" applyBorder="1" applyAlignment="1">
      <alignment wrapText="1"/>
    </xf>
    <xf numFmtId="37" fontId="11" fillId="5" borderId="14" xfId="0" applyFont="1" applyFill="1" applyBorder="1"/>
    <xf numFmtId="37" fontId="12" fillId="5" borderId="14" xfId="0" applyFont="1" applyFill="1" applyBorder="1"/>
    <xf numFmtId="39" fontId="12" fillId="5" borderId="14" xfId="0" applyNumberFormat="1" applyFont="1" applyFill="1" applyBorder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9" fontId="11" fillId="0" borderId="16" xfId="0" applyNumberFormat="1" applyFont="1" applyBorder="1" applyAlignment="1">
      <alignment horizontal="right"/>
    </xf>
    <xf numFmtId="37" fontId="13" fillId="5" borderId="15" xfId="0" applyFont="1" applyFill="1" applyBorder="1" applyAlignment="1">
      <alignment horizontal="left" wrapText="1" indent="1"/>
    </xf>
    <xf numFmtId="37" fontId="11" fillId="5" borderId="18" xfId="0" applyFont="1" applyFill="1" applyBorder="1"/>
    <xf numFmtId="37" fontId="11" fillId="5" borderId="17" xfId="0" applyFont="1" applyFill="1" applyBorder="1"/>
    <xf numFmtId="39" fontId="11" fillId="5" borderId="16" xfId="0" applyNumberFormat="1" applyFont="1" applyFill="1" applyBorder="1" applyAlignment="1">
      <alignment horizontal="right"/>
    </xf>
    <xf numFmtId="37" fontId="13" fillId="0" borderId="15" xfId="0" applyFont="1" applyBorder="1"/>
    <xf numFmtId="37" fontId="11" fillId="0" borderId="19" xfId="0" applyFont="1" applyBorder="1"/>
    <xf numFmtId="37" fontId="13" fillId="5" borderId="15" xfId="0" applyFont="1" applyFill="1" applyBorder="1" applyAlignment="1">
      <alignment horizontal="left" indent="1"/>
    </xf>
    <xf numFmtId="37" fontId="11" fillId="5" borderId="16" xfId="0" applyFont="1" applyFill="1" applyBorder="1"/>
    <xf numFmtId="37" fontId="11" fillId="5" borderId="15" xfId="0" applyFont="1" applyFill="1" applyBorder="1"/>
    <xf numFmtId="37" fontId="13" fillId="0" borderId="15" xfId="0" applyFont="1" applyBorder="1" applyAlignment="1">
      <alignment horizontal="left" indent="1"/>
    </xf>
    <xf numFmtId="37" fontId="11" fillId="0" borderId="18" xfId="0" applyFont="1" applyBorder="1"/>
    <xf numFmtId="37" fontId="11" fillId="0" borderId="15" xfId="0" applyFont="1" applyBorder="1"/>
    <xf numFmtId="37" fontId="13" fillId="5" borderId="15" xfId="0" applyFont="1" applyFill="1" applyBorder="1"/>
    <xf numFmtId="37" fontId="14" fillId="5" borderId="15" xfId="0" applyFont="1" applyFill="1" applyBorder="1" applyAlignment="1">
      <alignment horizontal="left" indent="1"/>
    </xf>
    <xf numFmtId="37" fontId="12" fillId="5" borderId="20" xfId="0" applyFont="1" applyFill="1" applyBorder="1"/>
    <xf numFmtId="39" fontId="12" fillId="5" borderId="21" xfId="0" applyNumberFormat="1" applyFont="1" applyFill="1" applyBorder="1" applyAlignment="1">
      <alignment horizontal="right"/>
    </xf>
    <xf numFmtId="37" fontId="13" fillId="0" borderId="19" xfId="0" applyFont="1" applyBorder="1"/>
    <xf numFmtId="39" fontId="11" fillId="0" borderId="18" xfId="0" applyNumberFormat="1" applyFont="1" applyBorder="1" applyAlignment="1">
      <alignment horizontal="right"/>
    </xf>
    <xf numFmtId="37" fontId="6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10" fontId="5" fillId="0" borderId="0" xfId="3" applyNumberFormat="1" applyFont="1"/>
    <xf numFmtId="39" fontId="12" fillId="0" borderId="18" xfId="0" applyNumberFormat="1" applyFont="1" applyBorder="1" applyAlignment="1">
      <alignment horizontal="right" vertical="center"/>
    </xf>
    <xf numFmtId="37" fontId="10" fillId="0" borderId="15" xfId="0" applyFont="1" applyBorder="1" applyAlignment="1">
      <alignment horizontal="left" vertical="center" indent="1"/>
    </xf>
    <xf numFmtId="37" fontId="12" fillId="0" borderId="19" xfId="0" applyFont="1" applyBorder="1" applyAlignment="1">
      <alignment vertical="center"/>
    </xf>
    <xf numFmtId="37" fontId="6" fillId="2" borderId="0" xfId="0" applyFont="1" applyFill="1" applyAlignment="1">
      <alignment horizontal="centerContinuous" vertical="center"/>
    </xf>
    <xf numFmtId="37" fontId="7" fillId="2" borderId="0" xfId="0" applyFont="1" applyFill="1" applyAlignment="1">
      <alignment horizontal="center"/>
    </xf>
    <xf numFmtId="37" fontId="7" fillId="2" borderId="1" xfId="0" applyFont="1" applyFill="1" applyBorder="1" applyAlignment="1">
      <alignment horizontal="centerContinuous"/>
    </xf>
    <xf numFmtId="37" fontId="5" fillId="2" borderId="1" xfId="0" applyFont="1" applyFill="1" applyBorder="1" applyAlignment="1">
      <alignment horizontal="centerContinuous"/>
    </xf>
    <xf numFmtId="37" fontId="16" fillId="6" borderId="9" xfId="0" applyFont="1" applyFill="1" applyBorder="1" applyAlignment="1">
      <alignment horizontal="center" vertical="center"/>
    </xf>
    <xf numFmtId="37" fontId="16" fillId="6" borderId="6" xfId="0" applyFont="1" applyFill="1" applyBorder="1" applyAlignment="1">
      <alignment horizontal="center" vertical="center" wrapText="1"/>
    </xf>
    <xf numFmtId="37" fontId="16" fillId="6" borderId="8" xfId="0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7" fontId="16" fillId="6" borderId="5" xfId="0" applyFont="1" applyFill="1" applyBorder="1" applyAlignment="1">
      <alignment horizontal="center" vertical="center"/>
    </xf>
    <xf numFmtId="37" fontId="5" fillId="0" borderId="0" xfId="0" applyFont="1" applyAlignment="1">
      <alignment horizontal="center"/>
    </xf>
    <xf numFmtId="37" fontId="7" fillId="0" borderId="9" xfId="0" applyFont="1" applyBorder="1" applyAlignment="1">
      <alignment horizontal="left" indent="1"/>
    </xf>
    <xf numFmtId="165" fontId="7" fillId="0" borderId="9" xfId="1" applyNumberFormat="1" applyFont="1" applyFill="1" applyBorder="1" applyAlignment="1">
      <alignment horizontal="right"/>
    </xf>
    <xf numFmtId="164" fontId="7" fillId="0" borderId="10" xfId="1" applyFont="1" applyFill="1" applyBorder="1" applyAlignment="1"/>
    <xf numFmtId="3" fontId="7" fillId="0" borderId="0" xfId="0" applyNumberFormat="1" applyFont="1"/>
    <xf numFmtId="37" fontId="7" fillId="3" borderId="3" xfId="0" applyFont="1" applyFill="1" applyBorder="1" applyAlignment="1">
      <alignment horizontal="left" indent="1"/>
    </xf>
    <xf numFmtId="165" fontId="7" fillId="3" borderId="3" xfId="1" applyNumberFormat="1" applyFont="1" applyFill="1" applyBorder="1" applyAlignment="1">
      <alignment horizontal="right"/>
    </xf>
    <xf numFmtId="164" fontId="7" fillId="3" borderId="4" xfId="1" applyFont="1" applyFill="1" applyBorder="1" applyAlignment="1"/>
    <xf numFmtId="37" fontId="7" fillId="0" borderId="13" xfId="0" applyFont="1" applyBorder="1" applyAlignment="1">
      <alignment horizontal="left" indent="1"/>
    </xf>
    <xf numFmtId="165" fontId="7" fillId="0" borderId="13" xfId="1" applyNumberFormat="1" applyFont="1" applyFill="1" applyBorder="1" applyAlignment="1">
      <alignment horizontal="right"/>
    </xf>
    <xf numFmtId="164" fontId="7" fillId="0" borderId="13" xfId="1" applyFont="1" applyFill="1" applyBorder="1" applyAlignment="1"/>
    <xf numFmtId="37" fontId="4" fillId="0" borderId="0" xfId="0" applyFont="1" applyAlignment="1">
      <alignment horizontal="centerContinuous" vertical="center"/>
    </xf>
    <xf numFmtId="37" fontId="7" fillId="0" borderId="3" xfId="0" applyFont="1" applyBorder="1" applyAlignment="1">
      <alignment horizontal="left" indent="1"/>
    </xf>
    <xf numFmtId="165" fontId="7" fillId="0" borderId="3" xfId="1" applyNumberFormat="1" applyFont="1" applyFill="1" applyBorder="1" applyAlignment="1">
      <alignment horizontal="right"/>
    </xf>
    <xf numFmtId="164" fontId="7" fillId="0" borderId="4" xfId="1" applyFont="1" applyFill="1" applyBorder="1" applyAlignment="1"/>
    <xf numFmtId="37" fontId="7" fillId="0" borderId="5" xfId="0" applyFont="1" applyBorder="1" applyAlignment="1">
      <alignment horizontal="left" indent="1"/>
    </xf>
    <xf numFmtId="165" fontId="7" fillId="0" borderId="5" xfId="1" applyNumberFormat="1" applyFont="1" applyFill="1" applyBorder="1" applyAlignment="1">
      <alignment horizontal="right"/>
    </xf>
    <xf numFmtId="164" fontId="7" fillId="0" borderId="11" xfId="1" applyFont="1" applyFill="1" applyBorder="1" applyAlignment="1"/>
    <xf numFmtId="37" fontId="5" fillId="2" borderId="0" xfId="0" applyFont="1" applyFill="1" applyAlignment="1">
      <alignment horizontal="centerContinuous" vertical="center"/>
    </xf>
    <xf numFmtId="165" fontId="7" fillId="0" borderId="4" xfId="1" applyNumberFormat="1" applyFont="1" applyFill="1" applyBorder="1" applyAlignment="1">
      <alignment horizontal="right"/>
    </xf>
    <xf numFmtId="3" fontId="7" fillId="0" borderId="0" xfId="0" quotePrefix="1" applyNumberFormat="1" applyFont="1" applyAlignment="1">
      <alignment horizontal="left"/>
    </xf>
    <xf numFmtId="37" fontId="18" fillId="0" borderId="3" xfId="0" applyFont="1" applyBorder="1" applyAlignment="1">
      <alignment horizontal="left" indent="1"/>
    </xf>
    <xf numFmtId="165" fontId="18" fillId="0" borderId="3" xfId="1" applyNumberFormat="1" applyFont="1" applyFill="1" applyBorder="1" applyAlignment="1">
      <alignment horizontal="right"/>
    </xf>
    <xf numFmtId="164" fontId="18" fillId="0" borderId="4" xfId="1" applyFont="1" applyFill="1" applyBorder="1" applyAlignment="1"/>
    <xf numFmtId="165" fontId="18" fillId="0" borderId="2" xfId="1" applyNumberFormat="1" applyFont="1" applyFill="1" applyBorder="1" applyAlignment="1">
      <alignment horizontal="right"/>
    </xf>
    <xf numFmtId="165" fontId="18" fillId="0" borderId="0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37" fontId="15" fillId="0" borderId="0" xfId="0" applyFont="1"/>
    <xf numFmtId="37" fontId="19" fillId="0" borderId="0" xfId="0" applyFont="1"/>
    <xf numFmtId="37" fontId="19" fillId="7" borderId="0" xfId="0" applyFont="1" applyFill="1"/>
    <xf numFmtId="37" fontId="5" fillId="7" borderId="0" xfId="0" applyFont="1" applyFill="1"/>
    <xf numFmtId="37" fontId="15" fillId="0" borderId="0" xfId="0" applyFont="1" applyAlignment="1">
      <alignment horizontal="centerContinuous"/>
    </xf>
    <xf numFmtId="37" fontId="6" fillId="0" borderId="0" xfId="0" applyFont="1" applyAlignment="1">
      <alignment horizontal="centerContinuous" vertical="center"/>
    </xf>
    <xf numFmtId="37" fontId="7" fillId="2" borderId="2" xfId="0" applyFont="1" applyFill="1" applyBorder="1" applyAlignment="1">
      <alignment horizontal="centerContinuous"/>
    </xf>
    <xf numFmtId="37" fontId="7" fillId="2" borderId="4" xfId="0" applyFont="1" applyFill="1" applyBorder="1" applyAlignment="1">
      <alignment horizontal="centerContinuous"/>
    </xf>
    <xf numFmtId="37" fontId="7" fillId="0" borderId="7" xfId="0" applyFont="1" applyBorder="1" applyAlignment="1">
      <alignment horizontal="left" indent="1"/>
    </xf>
    <xf numFmtId="165" fontId="7" fillId="0" borderId="7" xfId="1" applyNumberFormat="1" applyFont="1" applyFill="1" applyBorder="1" applyAlignment="1">
      <alignment horizontal="right"/>
    </xf>
    <xf numFmtId="164" fontId="7" fillId="0" borderId="8" xfId="1" applyFont="1" applyFill="1" applyBorder="1" applyAlignment="1"/>
    <xf numFmtId="37" fontId="20" fillId="7" borderId="0" xfId="0" applyFont="1" applyFill="1"/>
    <xf numFmtId="37" fontId="7" fillId="2" borderId="1" xfId="0" applyFont="1" applyFill="1" applyBorder="1" applyAlignment="1">
      <alignment horizontal="center"/>
    </xf>
    <xf numFmtId="37" fontId="5" fillId="2" borderId="1" xfId="0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right"/>
    </xf>
    <xf numFmtId="37" fontId="5" fillId="0" borderId="2" xfId="0" applyFont="1" applyBorder="1"/>
    <xf numFmtId="37" fontId="16" fillId="6" borderId="9" xfId="0" applyFont="1" applyFill="1" applyBorder="1"/>
    <xf numFmtId="37" fontId="16" fillId="6" borderId="10" xfId="0" applyFont="1" applyFill="1" applyBorder="1" applyAlignment="1">
      <alignment horizontal="center" vertical="center"/>
    </xf>
    <xf numFmtId="37" fontId="16" fillId="6" borderId="5" xfId="0" quotePrefix="1" applyFont="1" applyFill="1" applyBorder="1" applyAlignment="1">
      <alignment horizontal="center" vertical="top"/>
    </xf>
    <xf numFmtId="37" fontId="16" fillId="6" borderId="11" xfId="0" applyFont="1" applyFill="1" applyBorder="1" applyAlignment="1">
      <alignment horizontal="center" vertical="center"/>
    </xf>
    <xf numFmtId="37" fontId="8" fillId="6" borderId="9" xfId="0" quotePrefix="1" applyFont="1" applyFill="1" applyBorder="1" applyAlignment="1">
      <alignment horizontal="center" vertical="center"/>
    </xf>
    <xf numFmtId="37" fontId="8" fillId="6" borderId="10" xfId="0" applyFont="1" applyFill="1" applyBorder="1" applyAlignment="1">
      <alignment horizontal="center" vertical="center"/>
    </xf>
    <xf numFmtId="37" fontId="8" fillId="6" borderId="9" xfId="0" applyFont="1" applyFill="1" applyBorder="1" applyAlignment="1">
      <alignment horizontal="center" vertical="center"/>
    </xf>
    <xf numFmtId="37" fontId="8" fillId="6" borderId="11" xfId="0" applyFont="1" applyFill="1" applyBorder="1" applyAlignment="1">
      <alignment horizontal="center" vertical="center"/>
    </xf>
    <xf numFmtId="37" fontId="8" fillId="6" borderId="5" xfId="0" applyFont="1" applyFill="1" applyBorder="1" applyAlignment="1">
      <alignment horizontal="center" vertical="center"/>
    </xf>
    <xf numFmtId="37" fontId="5" fillId="0" borderId="0" xfId="0" applyFont="1" applyAlignment="1">
      <alignment vertical="center"/>
    </xf>
    <xf numFmtId="165" fontId="18" fillId="0" borderId="5" xfId="1" applyNumberFormat="1" applyFont="1" applyFill="1" applyBorder="1" applyAlignment="1">
      <alignment horizontal="right"/>
    </xf>
    <xf numFmtId="37" fontId="21" fillId="0" borderId="0" xfId="0" applyFont="1" applyAlignment="1">
      <alignment horizontal="center"/>
    </xf>
    <xf numFmtId="165" fontId="7" fillId="0" borderId="10" xfId="1" applyNumberFormat="1" applyFont="1" applyFill="1" applyBorder="1" applyAlignment="1">
      <alignment horizontal="right"/>
    </xf>
    <xf numFmtId="37" fontId="7" fillId="0" borderId="9" xfId="0" applyFont="1" applyBorder="1"/>
    <xf numFmtId="165" fontId="7" fillId="3" borderId="4" xfId="1" applyNumberFormat="1" applyFont="1" applyFill="1" applyBorder="1" applyAlignment="1">
      <alignment horizontal="right"/>
    </xf>
    <xf numFmtId="165" fontId="7" fillId="3" borderId="0" xfId="1" applyNumberFormat="1" applyFont="1" applyFill="1" applyBorder="1" applyAlignment="1">
      <alignment horizontal="right"/>
    </xf>
    <xf numFmtId="37" fontId="7" fillId="3" borderId="9" xfId="0" applyFont="1" applyFill="1" applyBorder="1"/>
    <xf numFmtId="37" fontId="7" fillId="0" borderId="5" xfId="0" applyFont="1" applyBorder="1"/>
    <xf numFmtId="37" fontId="7" fillId="0" borderId="0" xfId="0" applyFont="1"/>
    <xf numFmtId="165" fontId="7" fillId="0" borderId="0" xfId="1" applyNumberFormat="1" applyFont="1" applyFill="1" applyBorder="1" applyAlignment="1">
      <alignment horizontal="right"/>
    </xf>
    <xf numFmtId="37" fontId="7" fillId="0" borderId="3" xfId="0" applyFont="1" applyBorder="1"/>
    <xf numFmtId="37" fontId="16" fillId="6" borderId="12" xfId="0" applyFont="1" applyFill="1" applyBorder="1" applyAlignment="1">
      <alignment horizontal="center" vertical="center"/>
    </xf>
    <xf numFmtId="37" fontId="16" fillId="6" borderId="2" xfId="0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right"/>
    </xf>
    <xf numFmtId="3" fontId="7" fillId="0" borderId="4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7" fillId="3" borderId="3" xfId="1" applyNumberFormat="1" applyFont="1" applyFill="1" applyBorder="1" applyAlignment="1">
      <alignment horizontal="right"/>
    </xf>
    <xf numFmtId="3" fontId="7" fillId="3" borderId="4" xfId="1" applyNumberFormat="1" applyFont="1" applyFill="1" applyBorder="1" applyAlignment="1">
      <alignment horizontal="right"/>
    </xf>
    <xf numFmtId="3" fontId="7" fillId="3" borderId="0" xfId="1" applyNumberFormat="1" applyFont="1" applyFill="1" applyBorder="1" applyAlignment="1">
      <alignment horizontal="right"/>
    </xf>
    <xf numFmtId="3" fontId="18" fillId="0" borderId="3" xfId="1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/>
    </xf>
    <xf numFmtId="3" fontId="7" fillId="0" borderId="11" xfId="1" applyNumberFormat="1" applyFont="1" applyFill="1" applyBorder="1" applyAlignment="1">
      <alignment horizontal="right"/>
    </xf>
    <xf numFmtId="3" fontId="7" fillId="0" borderId="11" xfId="1" applyNumberFormat="1" applyFont="1" applyFill="1" applyBorder="1" applyAlignment="1"/>
    <xf numFmtId="37" fontId="7" fillId="0" borderId="1" xfId="0" applyFont="1" applyBorder="1" applyAlignment="1">
      <alignment horizontal="centerContinuous"/>
    </xf>
    <xf numFmtId="37" fontId="5" fillId="0" borderId="1" xfId="0" applyFont="1" applyBorder="1" applyAlignment="1">
      <alignment horizontal="centerContinuous"/>
    </xf>
    <xf numFmtId="37" fontId="7" fillId="3" borderId="5" xfId="0" applyFont="1" applyFill="1" applyBorder="1" applyAlignment="1">
      <alignment horizontal="left" indent="1"/>
    </xf>
    <xf numFmtId="165" fontId="7" fillId="3" borderId="5" xfId="1" applyNumberFormat="1" applyFont="1" applyFill="1" applyBorder="1" applyAlignment="1">
      <alignment horizontal="right"/>
    </xf>
    <xf numFmtId="37" fontId="7" fillId="7" borderId="3" xfId="0" applyFont="1" applyFill="1" applyBorder="1" applyAlignment="1">
      <alignment horizontal="left" indent="1"/>
    </xf>
    <xf numFmtId="165" fontId="7" fillId="7" borderId="3" xfId="1" applyNumberFormat="1" applyFont="1" applyFill="1" applyBorder="1" applyAlignment="1">
      <alignment horizontal="right"/>
    </xf>
    <xf numFmtId="37" fontId="18" fillId="0" borderId="7" xfId="0" applyFont="1" applyBorder="1" applyAlignment="1">
      <alignment horizontal="left" indent="1"/>
    </xf>
    <xf numFmtId="165" fontId="18" fillId="0" borderId="7" xfId="1" applyNumberFormat="1" applyFont="1" applyFill="1" applyBorder="1" applyAlignment="1">
      <alignment horizontal="right"/>
    </xf>
    <xf numFmtId="37" fontId="18" fillId="0" borderId="5" xfId="0" applyFont="1" applyBorder="1" applyAlignment="1">
      <alignment horizontal="left" indent="1"/>
    </xf>
    <xf numFmtId="37" fontId="9" fillId="0" borderId="0" xfId="0" applyFont="1"/>
    <xf numFmtId="165" fontId="7" fillId="0" borderId="9" xfId="1" applyNumberFormat="1" applyFont="1" applyFill="1" applyBorder="1" applyAlignment="1">
      <alignment horizontal="left"/>
    </xf>
    <xf numFmtId="4" fontId="7" fillId="0" borderId="9" xfId="1" applyNumberFormat="1" applyFont="1" applyFill="1" applyBorder="1" applyAlignment="1"/>
    <xf numFmtId="165" fontId="7" fillId="3" borderId="5" xfId="1" applyNumberFormat="1" applyFont="1" applyFill="1" applyBorder="1" applyAlignment="1">
      <alignment horizontal="left"/>
    </xf>
    <xf numFmtId="4" fontId="7" fillId="3" borderId="5" xfId="1" applyNumberFormat="1" applyFont="1" applyFill="1" applyBorder="1" applyAlignment="1"/>
    <xf numFmtId="37" fontId="7" fillId="0" borderId="0" xfId="0" applyFont="1" applyAlignment="1">
      <alignment horizontal="left" indent="1"/>
    </xf>
    <xf numFmtId="165" fontId="7" fillId="0" borderId="0" xfId="1" applyNumberFormat="1" applyFont="1" applyFill="1" applyBorder="1" applyAlignment="1">
      <alignment horizontal="left"/>
    </xf>
    <xf numFmtId="4" fontId="7" fillId="0" borderId="0" xfId="1" applyNumberFormat="1" applyFont="1" applyFill="1" applyBorder="1" applyAlignment="1"/>
    <xf numFmtId="37" fontId="7" fillId="0" borderId="2" xfId="0" applyFont="1" applyBorder="1"/>
    <xf numFmtId="37" fontId="7" fillId="0" borderId="4" xfId="0" applyFont="1" applyBorder="1"/>
    <xf numFmtId="4" fontId="7" fillId="0" borderId="5" xfId="1" applyNumberFormat="1" applyFont="1" applyFill="1" applyBorder="1" applyAlignment="1"/>
    <xf numFmtId="4" fontId="7" fillId="0" borderId="5" xfId="0" applyNumberFormat="1" applyFont="1" applyBorder="1"/>
    <xf numFmtId="4" fontId="18" fillId="0" borderId="22" xfId="1" applyNumberFormat="1" applyFont="1" applyFill="1" applyBorder="1" applyAlignment="1"/>
    <xf numFmtId="37" fontId="19" fillId="0" borderId="0" xfId="0" applyFont="1" applyAlignment="1">
      <alignment horizontal="center"/>
    </xf>
    <xf numFmtId="37" fontId="7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16" fillId="6" borderId="9" xfId="0" applyFont="1" applyFill="1" applyBorder="1" applyAlignment="1">
      <alignment horizontal="center" vertical="center"/>
    </xf>
    <xf numFmtId="37" fontId="16" fillId="6" borderId="5" xfId="0" applyFont="1" applyFill="1" applyBorder="1" applyAlignment="1">
      <alignment horizontal="center" vertical="center"/>
    </xf>
    <xf numFmtId="37" fontId="4" fillId="0" borderId="0" xfId="0" applyFont="1" applyAlignment="1">
      <alignment horizontal="center"/>
    </xf>
    <xf numFmtId="37" fontId="6" fillId="2" borderId="0" xfId="0" applyFont="1" applyFill="1" applyAlignment="1">
      <alignment horizontal="center" vertical="center"/>
    </xf>
    <xf numFmtId="37" fontId="6" fillId="0" borderId="0" xfId="0" applyFont="1" applyAlignment="1">
      <alignment horizontal="center" vertical="center"/>
    </xf>
    <xf numFmtId="37" fontId="7" fillId="0" borderId="0" xfId="0" applyFont="1" applyAlignment="1">
      <alignment horizontal="center" vertical="center"/>
    </xf>
    <xf numFmtId="37" fontId="8" fillId="6" borderId="9" xfId="0" quotePrefix="1" applyFont="1" applyFill="1" applyBorder="1" applyAlignment="1">
      <alignment horizontal="center" vertical="center"/>
    </xf>
    <xf numFmtId="37" fontId="8" fillId="6" borderId="5" xfId="0" quotePrefix="1" applyFont="1" applyFill="1" applyBorder="1" applyAlignment="1">
      <alignment horizontal="center" vertical="center"/>
    </xf>
    <xf numFmtId="37" fontId="7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/>
    </xf>
    <xf numFmtId="37" fontId="6" fillId="0" borderId="0" xfId="0" applyFont="1" applyAlignment="1">
      <alignment horizontal="center"/>
    </xf>
    <xf numFmtId="37" fontId="16" fillId="6" borderId="3" xfId="0" applyFont="1" applyFill="1" applyBorder="1" applyAlignment="1">
      <alignment horizontal="center" vertical="center"/>
    </xf>
    <xf numFmtId="37" fontId="16" fillId="6" borderId="9" xfId="0" applyFont="1" applyFill="1" applyBorder="1" applyAlignment="1">
      <alignment horizontal="center" vertical="center" wrapText="1"/>
    </xf>
    <xf numFmtId="37" fontId="16" fillId="6" borderId="3" xfId="0" applyFont="1" applyFill="1" applyBorder="1" applyAlignment="1">
      <alignment horizontal="center" vertical="center" wrapText="1"/>
    </xf>
    <xf numFmtId="37" fontId="16" fillId="6" borderId="5" xfId="0" applyFont="1" applyFill="1" applyBorder="1" applyAlignment="1">
      <alignment horizontal="center" vertical="center" wrapText="1"/>
    </xf>
    <xf numFmtId="37" fontId="16" fillId="6" borderId="9" xfId="0" quotePrefix="1" applyFont="1" applyFill="1" applyBorder="1" applyAlignment="1">
      <alignment horizontal="center" vertical="center"/>
    </xf>
    <xf numFmtId="37" fontId="16" fillId="6" borderId="5" xfId="0" quotePrefix="1" applyFont="1" applyFill="1" applyBorder="1" applyAlignment="1">
      <alignment horizontal="center" vertical="center"/>
    </xf>
    <xf numFmtId="37" fontId="15" fillId="0" borderId="0" xfId="0" applyFont="1" applyAlignment="1">
      <alignment horizontal="center" vertical="center"/>
    </xf>
    <xf numFmtId="4" fontId="18" fillId="0" borderId="23" xfId="1" applyNumberFormat="1" applyFont="1" applyFill="1" applyBorder="1" applyAlignment="1">
      <alignment horizontal="center"/>
    </xf>
    <xf numFmtId="4" fontId="18" fillId="0" borderId="24" xfId="1" applyNumberFormat="1" applyFont="1" applyFill="1" applyBorder="1" applyAlignment="1">
      <alignment horizontal="center"/>
    </xf>
    <xf numFmtId="165" fontId="7" fillId="3" borderId="5" xfId="1" applyNumberFormat="1" applyFont="1" applyFill="1" applyBorder="1" applyAlignment="1">
      <alignment horizontal="left" wrapText="1"/>
    </xf>
    <xf numFmtId="37" fontId="7" fillId="3" borderId="5" xfId="0" applyFont="1" applyFill="1" applyBorder="1" applyAlignment="1">
      <alignment horizontal="left" wrapText="1" indent="1"/>
    </xf>
    <xf numFmtId="37" fontId="7" fillId="0" borderId="0" xfId="0" applyFont="1" applyFill="1" applyBorder="1" applyAlignment="1">
      <alignment horizontal="left" indent="1"/>
    </xf>
    <xf numFmtId="37" fontId="7" fillId="0" borderId="0" xfId="0" applyFont="1" applyFill="1"/>
    <xf numFmtId="37" fontId="7" fillId="0" borderId="0" xfId="0" applyFont="1" applyAlignment="1">
      <alignment horizontal="center" wrapText="1"/>
    </xf>
    <xf numFmtId="37" fontId="6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4" xfId="2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zoomScaleNormal="100" workbookViewId="0"/>
  </sheetViews>
  <sheetFormatPr baseColWidth="10" defaultColWidth="11.5703125" defaultRowHeight="13.5" x14ac:dyDescent="0.25"/>
  <cols>
    <col min="1" max="1" width="56" style="3" customWidth="1"/>
    <col min="2" max="2" width="15.85546875" style="3" bestFit="1" customWidth="1"/>
    <col min="3" max="3" width="17" style="3" bestFit="1" customWidth="1"/>
    <col min="4" max="4" width="13.7109375" style="3" bestFit="1" customWidth="1"/>
    <col min="5" max="16384" width="11.5703125" style="3"/>
  </cols>
  <sheetData>
    <row r="1" spans="1:5" ht="16.5" x14ac:dyDescent="0.3">
      <c r="A1" s="1" t="s">
        <v>331</v>
      </c>
      <c r="B1" s="2"/>
      <c r="C1" s="2"/>
      <c r="D1" s="2"/>
      <c r="E1" s="2"/>
    </row>
    <row r="2" spans="1:5" x14ac:dyDescent="0.25">
      <c r="A2" s="35" t="s">
        <v>137</v>
      </c>
      <c r="B2" s="2"/>
      <c r="C2" s="2"/>
      <c r="D2" s="2"/>
      <c r="E2" s="2"/>
    </row>
    <row r="3" spans="1:5" x14ac:dyDescent="0.25">
      <c r="A3" s="35" t="s">
        <v>394</v>
      </c>
      <c r="B3" s="2"/>
      <c r="C3" s="2"/>
      <c r="D3" s="2"/>
      <c r="E3" s="2"/>
    </row>
    <row r="4" spans="1:5" x14ac:dyDescent="0.25">
      <c r="A4" s="36" t="s">
        <v>4</v>
      </c>
      <c r="B4" s="2"/>
      <c r="C4" s="2"/>
      <c r="D4" s="2"/>
      <c r="E4" s="2"/>
    </row>
    <row r="5" spans="1:5" ht="12" customHeight="1" x14ac:dyDescent="0.25">
      <c r="A5" s="6" t="s">
        <v>140</v>
      </c>
      <c r="B5" s="6"/>
      <c r="C5" s="6" t="s">
        <v>134</v>
      </c>
      <c r="D5" s="7" t="s">
        <v>135</v>
      </c>
    </row>
    <row r="6" spans="1:5" hidden="1" x14ac:dyDescent="0.25">
      <c r="A6" s="8"/>
      <c r="B6" s="8"/>
      <c r="C6" s="8"/>
      <c r="D6" s="9"/>
    </row>
    <row r="7" spans="1:5" x14ac:dyDescent="0.25">
      <c r="A7" s="10" t="s">
        <v>138</v>
      </c>
      <c r="B7" s="11"/>
      <c r="C7" s="12">
        <f>SUM(B8:B9)</f>
        <v>5265320672.6872873</v>
      </c>
      <c r="D7" s="13">
        <f>C7/$C$15*100</f>
        <v>57.855858601434171</v>
      </c>
      <c r="E7" s="37"/>
    </row>
    <row r="8" spans="1:5" ht="25.5" customHeight="1" x14ac:dyDescent="0.25">
      <c r="A8" s="26" t="s">
        <v>406</v>
      </c>
      <c r="B8" s="14">
        <f>+'PARTS. FED.MPIOS. 2025.'!C146</f>
        <v>5264793670.297287</v>
      </c>
      <c r="C8" s="15"/>
      <c r="D8" s="16">
        <f>B8/$C$15*100</f>
        <v>57.850067847621844</v>
      </c>
      <c r="E8" s="37"/>
    </row>
    <row r="9" spans="1:5" x14ac:dyDescent="0.25">
      <c r="A9" s="17" t="s">
        <v>141</v>
      </c>
      <c r="B9" s="18">
        <f>+'PARTS. FED.MPIOS. 2025.'!C147</f>
        <v>527002.39</v>
      </c>
      <c r="C9" s="19"/>
      <c r="D9" s="20">
        <f>B9/$C$15*100</f>
        <v>5.7907538123212633E-3</v>
      </c>
      <c r="E9" s="37"/>
    </row>
    <row r="10" spans="1:5" ht="31.5" customHeight="1" x14ac:dyDescent="0.25">
      <c r="A10" s="39" t="s">
        <v>139</v>
      </c>
      <c r="B10" s="21"/>
      <c r="C10" s="40">
        <f>SUM(B11:B12)</f>
        <v>3835435586</v>
      </c>
      <c r="D10" s="38">
        <f>C10/$C$15*100</f>
        <v>42.144141398565836</v>
      </c>
    </row>
    <row r="11" spans="1:5" x14ac:dyDescent="0.25">
      <c r="A11" s="23" t="s">
        <v>288</v>
      </c>
      <c r="B11" s="24">
        <f>+'FAISM 2025.'!C146</f>
        <v>1877870621</v>
      </c>
      <c r="C11" s="25"/>
      <c r="D11" s="20">
        <f>B11/$C$15*100</f>
        <v>20.634226075524719</v>
      </c>
    </row>
    <row r="12" spans="1:5" x14ac:dyDescent="0.25">
      <c r="A12" s="26" t="s">
        <v>289</v>
      </c>
      <c r="B12" s="27">
        <f>+'FORTAMUN 2025.'!C146</f>
        <v>1957564965</v>
      </c>
      <c r="C12" s="28"/>
      <c r="D12" s="16">
        <f>B12/$C$15*100</f>
        <v>21.509915323041113</v>
      </c>
    </row>
    <row r="13" spans="1:5" x14ac:dyDescent="0.25">
      <c r="A13" s="23"/>
      <c r="B13" s="29"/>
      <c r="C13" s="25"/>
      <c r="D13" s="20"/>
    </row>
    <row r="14" spans="1:5" x14ac:dyDescent="0.25">
      <c r="A14" s="21"/>
      <c r="B14" s="21"/>
      <c r="C14" s="28"/>
      <c r="D14" s="16"/>
    </row>
    <row r="15" spans="1:5" ht="14.25" thickBot="1" x14ac:dyDescent="0.3">
      <c r="A15" s="30" t="s">
        <v>136</v>
      </c>
      <c r="B15" s="29"/>
      <c r="C15" s="31">
        <f>SUM(C7:C10)</f>
        <v>9100756258.6872864</v>
      </c>
      <c r="D15" s="32">
        <f>SUM(D8:D10)</f>
        <v>100</v>
      </c>
    </row>
    <row r="16" spans="1:5" ht="14.25" thickTop="1" x14ac:dyDescent="0.25">
      <c r="A16" s="33"/>
      <c r="B16" s="33"/>
      <c r="C16" s="22"/>
      <c r="D16" s="34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67"/>
  <sheetViews>
    <sheetView showGridLines="0" topLeftCell="A68" zoomScale="110" zoomScaleNormal="110" workbookViewId="0"/>
  </sheetViews>
  <sheetFormatPr baseColWidth="10" defaultColWidth="8.42578125" defaultRowHeight="13.5" x14ac:dyDescent="0.25"/>
  <cols>
    <col min="1" max="1" width="23.28515625" style="79" customWidth="1"/>
    <col min="2" max="2" width="17.42578125" style="3" customWidth="1"/>
    <col min="3" max="3" width="19" style="3" customWidth="1"/>
    <col min="4" max="4" width="21" style="3" customWidth="1"/>
    <col min="5" max="5" width="14.5703125" style="3" customWidth="1"/>
    <col min="6" max="6" width="3.140625" style="3" customWidth="1"/>
    <col min="7" max="7" width="19.42578125" style="3" customWidth="1"/>
    <col min="8" max="8" width="15.7109375" style="3" customWidth="1"/>
    <col min="9" max="16384" width="8.42578125" style="3"/>
  </cols>
  <sheetData>
    <row r="1" spans="1:7" ht="12" customHeight="1" x14ac:dyDescent="0.25">
      <c r="A1" s="82"/>
      <c r="B1" s="2"/>
      <c r="C1" s="2"/>
      <c r="D1" s="2"/>
      <c r="E1" s="2"/>
    </row>
    <row r="2" spans="1:7" ht="13.5" customHeight="1" x14ac:dyDescent="0.3">
      <c r="A2" s="1" t="s">
        <v>331</v>
      </c>
      <c r="B2" s="2"/>
      <c r="C2" s="2"/>
      <c r="D2" s="2"/>
      <c r="E2" s="2"/>
    </row>
    <row r="3" spans="1:7" ht="16.5" customHeight="1" x14ac:dyDescent="0.25">
      <c r="A3" s="83" t="s">
        <v>3</v>
      </c>
      <c r="B3" s="2"/>
      <c r="C3" s="2"/>
      <c r="D3" s="2"/>
      <c r="E3" s="2"/>
    </row>
    <row r="4" spans="1:7" ht="16.149999999999999" customHeight="1" x14ac:dyDescent="0.25">
      <c r="A4" s="83" t="s">
        <v>394</v>
      </c>
      <c r="B4" s="2"/>
      <c r="C4" s="2"/>
      <c r="D4" s="2"/>
      <c r="E4" s="2"/>
    </row>
    <row r="5" spans="1:7" x14ac:dyDescent="0.25">
      <c r="A5" s="150" t="s">
        <v>143</v>
      </c>
      <c r="B5" s="150"/>
      <c r="C5" s="150"/>
      <c r="D5" s="150"/>
      <c r="E5" s="150"/>
    </row>
    <row r="6" spans="1:7" ht="6" customHeight="1" x14ac:dyDescent="0.25">
      <c r="A6" s="43"/>
      <c r="B6" s="44"/>
      <c r="C6" s="44"/>
      <c r="D6" s="44"/>
      <c r="E6" s="44"/>
    </row>
    <row r="7" spans="1:7" ht="39.75" customHeight="1" x14ac:dyDescent="0.25">
      <c r="A7" s="152" t="s">
        <v>5</v>
      </c>
      <c r="B7" s="46" t="s">
        <v>397</v>
      </c>
      <c r="C7" s="47"/>
      <c r="D7" s="46" t="s">
        <v>129</v>
      </c>
      <c r="E7" s="47"/>
      <c r="F7" s="48"/>
      <c r="G7" s="49"/>
    </row>
    <row r="8" spans="1:7" ht="16.5" customHeight="1" x14ac:dyDescent="0.25">
      <c r="A8" s="153"/>
      <c r="B8" s="50" t="s">
        <v>6</v>
      </c>
      <c r="C8" s="50" t="s">
        <v>7</v>
      </c>
      <c r="D8" s="50" t="s">
        <v>0</v>
      </c>
      <c r="E8" s="50" t="s">
        <v>1</v>
      </c>
      <c r="F8" s="48"/>
      <c r="G8" s="49"/>
    </row>
    <row r="9" spans="1:7" ht="12" hidden="1" customHeight="1" x14ac:dyDescent="0.25">
      <c r="A9" s="5"/>
      <c r="B9" s="5"/>
      <c r="C9" s="5"/>
      <c r="D9" s="5"/>
      <c r="E9" s="5"/>
      <c r="F9" s="51"/>
      <c r="G9" s="51"/>
    </row>
    <row r="10" spans="1:7" ht="17.25" customHeight="1" x14ac:dyDescent="0.25">
      <c r="A10" s="52" t="s">
        <v>8</v>
      </c>
      <c r="B10" s="53">
        <v>19190860</v>
      </c>
      <c r="C10" s="53">
        <v>18957608</v>
      </c>
      <c r="D10" s="53">
        <f>C10-B10</f>
        <v>-233252</v>
      </c>
      <c r="E10" s="54">
        <f t="shared" ref="E10:E47" si="0">D10/B10*100</f>
        <v>-1.2154327633050317</v>
      </c>
      <c r="F10" s="55"/>
      <c r="G10" s="55"/>
    </row>
    <row r="11" spans="1:7" ht="15" customHeight="1" x14ac:dyDescent="0.25">
      <c r="A11" s="56" t="s">
        <v>9</v>
      </c>
      <c r="B11" s="57">
        <v>40065770</v>
      </c>
      <c r="C11" s="57">
        <v>38834357.229999997</v>
      </c>
      <c r="D11" s="57">
        <f>C11-B11</f>
        <v>-1231412.7700000033</v>
      </c>
      <c r="E11" s="58">
        <f t="shared" si="0"/>
        <v>-3.0734783582095222</v>
      </c>
      <c r="F11" s="55"/>
      <c r="G11" s="55"/>
    </row>
    <row r="12" spans="1:7" ht="17.25" customHeight="1" x14ac:dyDescent="0.25">
      <c r="A12" s="52" t="s">
        <v>10</v>
      </c>
      <c r="B12" s="53">
        <v>30025291</v>
      </c>
      <c r="C12" s="53">
        <v>31054245</v>
      </c>
      <c r="D12" s="53">
        <f t="shared" ref="D12:D47" si="1">C12-B12</f>
        <v>1028954</v>
      </c>
      <c r="E12" s="54">
        <f t="shared" si="0"/>
        <v>3.4269576271550544</v>
      </c>
      <c r="F12" s="55"/>
      <c r="G12" s="55"/>
    </row>
    <row r="13" spans="1:7" ht="15" customHeight="1" x14ac:dyDescent="0.25">
      <c r="A13" s="56" t="s">
        <v>11</v>
      </c>
      <c r="B13" s="57">
        <v>20563394</v>
      </c>
      <c r="C13" s="57">
        <v>20401169</v>
      </c>
      <c r="D13" s="57">
        <f t="shared" si="1"/>
        <v>-162225</v>
      </c>
      <c r="E13" s="58">
        <f t="shared" si="0"/>
        <v>-0.78890187096546416</v>
      </c>
      <c r="F13" s="55"/>
      <c r="G13" s="55"/>
    </row>
    <row r="14" spans="1:7" ht="17.25" customHeight="1" x14ac:dyDescent="0.25">
      <c r="A14" s="52" t="s">
        <v>12</v>
      </c>
      <c r="B14" s="53">
        <v>18763158</v>
      </c>
      <c r="C14" s="53">
        <v>18816062.260000002</v>
      </c>
      <c r="D14" s="53">
        <f t="shared" si="1"/>
        <v>52904.260000001639</v>
      </c>
      <c r="E14" s="54">
        <f t="shared" si="0"/>
        <v>0.28195818635648451</v>
      </c>
      <c r="F14" s="55"/>
      <c r="G14" s="55"/>
    </row>
    <row r="15" spans="1:7" ht="15" customHeight="1" x14ac:dyDescent="0.25">
      <c r="A15" s="56" t="s">
        <v>13</v>
      </c>
      <c r="B15" s="57">
        <v>118324258</v>
      </c>
      <c r="C15" s="57">
        <v>122392535</v>
      </c>
      <c r="D15" s="57">
        <f t="shared" si="1"/>
        <v>4068277</v>
      </c>
      <c r="E15" s="58">
        <f t="shared" si="0"/>
        <v>3.4382442525014607</v>
      </c>
      <c r="F15" s="55"/>
      <c r="G15" s="55"/>
    </row>
    <row r="16" spans="1:7" ht="17.25" customHeight="1" x14ac:dyDescent="0.25">
      <c r="A16" s="52" t="s">
        <v>14</v>
      </c>
      <c r="B16" s="53">
        <v>11952836</v>
      </c>
      <c r="C16" s="53">
        <v>11829778</v>
      </c>
      <c r="D16" s="53">
        <f>C16-B16</f>
        <v>-123058</v>
      </c>
      <c r="E16" s="54">
        <f t="shared" si="0"/>
        <v>-1.0295297283422946</v>
      </c>
      <c r="F16" s="55"/>
      <c r="G16" s="55"/>
    </row>
    <row r="17" spans="1:7" ht="15" customHeight="1" x14ac:dyDescent="0.25">
      <c r="A17" s="56" t="s">
        <v>15</v>
      </c>
      <c r="B17" s="57">
        <v>65801386</v>
      </c>
      <c r="C17" s="57">
        <v>65887901</v>
      </c>
      <c r="D17" s="57">
        <f t="shared" si="1"/>
        <v>86515</v>
      </c>
      <c r="E17" s="58">
        <f t="shared" si="0"/>
        <v>0.13147899346679415</v>
      </c>
      <c r="F17" s="55"/>
      <c r="G17" s="55"/>
    </row>
    <row r="18" spans="1:7" ht="17.25" customHeight="1" x14ac:dyDescent="0.25">
      <c r="A18" s="52" t="s">
        <v>16</v>
      </c>
      <c r="B18" s="53">
        <v>46563439</v>
      </c>
      <c r="C18" s="53">
        <v>45932396</v>
      </c>
      <c r="D18" s="53">
        <f t="shared" si="1"/>
        <v>-631043</v>
      </c>
      <c r="E18" s="54">
        <f t="shared" si="0"/>
        <v>-1.355232804003158</v>
      </c>
      <c r="F18" s="55"/>
      <c r="G18" s="55"/>
    </row>
    <row r="19" spans="1:7" ht="15" customHeight="1" x14ac:dyDescent="0.25">
      <c r="A19" s="56" t="s">
        <v>17</v>
      </c>
      <c r="B19" s="57">
        <v>70085864</v>
      </c>
      <c r="C19" s="57">
        <v>69084662</v>
      </c>
      <c r="D19" s="57">
        <f t="shared" si="1"/>
        <v>-1001202</v>
      </c>
      <c r="E19" s="58">
        <f t="shared" si="0"/>
        <v>-1.4285362880023851</v>
      </c>
      <c r="F19" s="55"/>
      <c r="G19" s="55"/>
    </row>
    <row r="20" spans="1:7" ht="17.25" customHeight="1" x14ac:dyDescent="0.25">
      <c r="A20" s="52" t="s">
        <v>18</v>
      </c>
      <c r="B20" s="53">
        <v>20314612</v>
      </c>
      <c r="C20" s="53">
        <v>20889048</v>
      </c>
      <c r="D20" s="53">
        <f t="shared" si="1"/>
        <v>574436</v>
      </c>
      <c r="E20" s="54">
        <f t="shared" si="0"/>
        <v>2.8276986043346533</v>
      </c>
      <c r="F20" s="55"/>
      <c r="G20" s="55"/>
    </row>
    <row r="21" spans="1:7" ht="15" customHeight="1" x14ac:dyDescent="0.25">
      <c r="A21" s="56" t="s">
        <v>19</v>
      </c>
      <c r="B21" s="57">
        <v>49746369</v>
      </c>
      <c r="C21" s="57">
        <v>49104219</v>
      </c>
      <c r="D21" s="57">
        <f t="shared" si="1"/>
        <v>-642150</v>
      </c>
      <c r="E21" s="58">
        <f t="shared" si="0"/>
        <v>-1.2908479812868352</v>
      </c>
      <c r="F21" s="55"/>
      <c r="G21" s="55"/>
    </row>
    <row r="22" spans="1:7" ht="17.25" customHeight="1" x14ac:dyDescent="0.25">
      <c r="A22" s="52" t="s">
        <v>20</v>
      </c>
      <c r="B22" s="53">
        <v>27611231</v>
      </c>
      <c r="C22" s="53">
        <v>27741646</v>
      </c>
      <c r="D22" s="53">
        <f t="shared" si="1"/>
        <v>130415</v>
      </c>
      <c r="E22" s="54">
        <f t="shared" si="0"/>
        <v>0.47232591694300041</v>
      </c>
      <c r="F22" s="55"/>
      <c r="G22" s="55"/>
    </row>
    <row r="23" spans="1:7" ht="15" customHeight="1" x14ac:dyDescent="0.25">
      <c r="A23" s="56" t="s">
        <v>21</v>
      </c>
      <c r="B23" s="57">
        <v>25968740</v>
      </c>
      <c r="C23" s="57">
        <v>24988373</v>
      </c>
      <c r="D23" s="57">
        <f t="shared" si="1"/>
        <v>-980367</v>
      </c>
      <c r="E23" s="58">
        <f t="shared" si="0"/>
        <v>-3.7751812371335687</v>
      </c>
      <c r="F23" s="55"/>
      <c r="G23" s="55"/>
    </row>
    <row r="24" spans="1:7" ht="17.25" customHeight="1" x14ac:dyDescent="0.25">
      <c r="A24" s="52" t="s">
        <v>22</v>
      </c>
      <c r="B24" s="53">
        <v>65083462</v>
      </c>
      <c r="C24" s="53">
        <v>64691821</v>
      </c>
      <c r="D24" s="53">
        <f t="shared" si="1"/>
        <v>-391641</v>
      </c>
      <c r="E24" s="54">
        <f t="shared" si="0"/>
        <v>-0.60175194736874937</v>
      </c>
      <c r="F24" s="55"/>
      <c r="G24" s="55"/>
    </row>
    <row r="25" spans="1:7" ht="15" customHeight="1" x14ac:dyDescent="0.25">
      <c r="A25" s="56" t="s">
        <v>23</v>
      </c>
      <c r="B25" s="57">
        <v>27178559</v>
      </c>
      <c r="C25" s="57">
        <v>26796786</v>
      </c>
      <c r="D25" s="57">
        <f t="shared" si="1"/>
        <v>-381773</v>
      </c>
      <c r="E25" s="58">
        <f t="shared" si="0"/>
        <v>-1.4046844794089342</v>
      </c>
      <c r="F25" s="55"/>
      <c r="G25" s="55"/>
    </row>
    <row r="26" spans="1:7" ht="17.25" customHeight="1" x14ac:dyDescent="0.25">
      <c r="A26" s="52" t="s">
        <v>24</v>
      </c>
      <c r="B26" s="53">
        <v>38077523</v>
      </c>
      <c r="C26" s="53">
        <v>36809777</v>
      </c>
      <c r="D26" s="53">
        <f t="shared" si="1"/>
        <v>-1267746</v>
      </c>
      <c r="E26" s="54">
        <f t="shared" si="0"/>
        <v>-3.3293814831390165</v>
      </c>
      <c r="F26" s="55"/>
      <c r="G26" s="55"/>
    </row>
    <row r="27" spans="1:7" ht="15" customHeight="1" x14ac:dyDescent="0.25">
      <c r="A27" s="56" t="s">
        <v>25</v>
      </c>
      <c r="B27" s="57">
        <v>15901715</v>
      </c>
      <c r="C27" s="57">
        <v>16687867</v>
      </c>
      <c r="D27" s="57">
        <f t="shared" si="1"/>
        <v>786152</v>
      </c>
      <c r="E27" s="58">
        <f t="shared" si="0"/>
        <v>4.9438189528613741</v>
      </c>
      <c r="F27" s="55"/>
      <c r="G27" s="55"/>
    </row>
    <row r="28" spans="1:7" ht="17.25" customHeight="1" x14ac:dyDescent="0.25">
      <c r="A28" s="52" t="s">
        <v>26</v>
      </c>
      <c r="B28" s="53">
        <v>29749371</v>
      </c>
      <c r="C28" s="53">
        <v>29221415</v>
      </c>
      <c r="D28" s="53">
        <f t="shared" si="1"/>
        <v>-527956</v>
      </c>
      <c r="E28" s="54">
        <f t="shared" si="0"/>
        <v>-1.7746795386026817</v>
      </c>
      <c r="F28" s="55"/>
      <c r="G28" s="55"/>
    </row>
    <row r="29" spans="1:7" ht="15" customHeight="1" x14ac:dyDescent="0.25">
      <c r="A29" s="56" t="s">
        <v>27</v>
      </c>
      <c r="B29" s="57">
        <v>33288947</v>
      </c>
      <c r="C29" s="57">
        <v>33849095</v>
      </c>
      <c r="D29" s="57">
        <f t="shared" si="1"/>
        <v>560148</v>
      </c>
      <c r="E29" s="58">
        <f t="shared" si="0"/>
        <v>1.6826846460478309</v>
      </c>
      <c r="F29" s="55"/>
      <c r="G29" s="55"/>
    </row>
    <row r="30" spans="1:7" ht="17.25" customHeight="1" x14ac:dyDescent="0.25">
      <c r="A30" s="52" t="s">
        <v>28</v>
      </c>
      <c r="B30" s="53">
        <v>19626087</v>
      </c>
      <c r="C30" s="53">
        <v>20097994.289999999</v>
      </c>
      <c r="D30" s="53">
        <f t="shared" si="1"/>
        <v>471907.28999999911</v>
      </c>
      <c r="E30" s="54">
        <f t="shared" si="0"/>
        <v>2.4044899525819847</v>
      </c>
      <c r="F30" s="55"/>
      <c r="G30" s="55"/>
    </row>
    <row r="31" spans="1:7" ht="15" customHeight="1" x14ac:dyDescent="0.25">
      <c r="A31" s="56" t="s">
        <v>29</v>
      </c>
      <c r="B31" s="57">
        <v>31451949</v>
      </c>
      <c r="C31" s="57">
        <v>31426062</v>
      </c>
      <c r="D31" s="57">
        <f t="shared" si="1"/>
        <v>-25887</v>
      </c>
      <c r="E31" s="58">
        <f t="shared" si="0"/>
        <v>-8.2306505075408848E-2</v>
      </c>
      <c r="F31" s="55"/>
      <c r="G31" s="55"/>
    </row>
    <row r="32" spans="1:7" ht="17.25" customHeight="1" x14ac:dyDescent="0.25">
      <c r="A32" s="52" t="s">
        <v>30</v>
      </c>
      <c r="B32" s="53">
        <v>18172709</v>
      </c>
      <c r="C32" s="53">
        <v>16944778.77</v>
      </c>
      <c r="D32" s="53">
        <f t="shared" si="1"/>
        <v>-1227930.2300000004</v>
      </c>
      <c r="E32" s="54">
        <f t="shared" si="0"/>
        <v>-6.75700155656485</v>
      </c>
      <c r="F32" s="55"/>
      <c r="G32" s="55"/>
    </row>
    <row r="33" spans="1:7" ht="15" customHeight="1" x14ac:dyDescent="0.25">
      <c r="A33" s="56" t="s">
        <v>31</v>
      </c>
      <c r="B33" s="57">
        <v>24411214</v>
      </c>
      <c r="C33" s="57">
        <v>23713731</v>
      </c>
      <c r="D33" s="57">
        <f t="shared" si="1"/>
        <v>-697483</v>
      </c>
      <c r="E33" s="58">
        <f t="shared" si="0"/>
        <v>-2.8572237333219066</v>
      </c>
      <c r="F33" s="55"/>
      <c r="G33" s="55"/>
    </row>
    <row r="34" spans="1:7" ht="17.25" customHeight="1" x14ac:dyDescent="0.25">
      <c r="A34" s="52" t="s">
        <v>32</v>
      </c>
      <c r="B34" s="53">
        <v>39941884</v>
      </c>
      <c r="C34" s="53">
        <v>39380893</v>
      </c>
      <c r="D34" s="53">
        <f t="shared" si="1"/>
        <v>-560991</v>
      </c>
      <c r="E34" s="54">
        <f t="shared" si="0"/>
        <v>-1.4045181243829159</v>
      </c>
      <c r="F34" s="55"/>
      <c r="G34" s="55"/>
    </row>
    <row r="35" spans="1:7" ht="15" customHeight="1" x14ac:dyDescent="0.25">
      <c r="A35" s="56" t="s">
        <v>33</v>
      </c>
      <c r="B35" s="57">
        <v>24484543</v>
      </c>
      <c r="C35" s="57">
        <v>24910187</v>
      </c>
      <c r="D35" s="57">
        <f t="shared" si="1"/>
        <v>425644</v>
      </c>
      <c r="E35" s="58">
        <f t="shared" si="0"/>
        <v>1.7384192141139823</v>
      </c>
      <c r="F35" s="55"/>
      <c r="G35" s="55"/>
    </row>
    <row r="36" spans="1:7" ht="17.25" customHeight="1" x14ac:dyDescent="0.25">
      <c r="A36" s="52" t="s">
        <v>34</v>
      </c>
      <c r="B36" s="53">
        <v>11142848</v>
      </c>
      <c r="C36" s="53">
        <v>10862612</v>
      </c>
      <c r="D36" s="53">
        <f t="shared" si="1"/>
        <v>-280236</v>
      </c>
      <c r="E36" s="54">
        <f t="shared" si="0"/>
        <v>-2.514940525079405</v>
      </c>
      <c r="F36" s="55"/>
      <c r="G36" s="55"/>
    </row>
    <row r="37" spans="1:7" ht="15" customHeight="1" x14ac:dyDescent="0.25">
      <c r="A37" s="56" t="s">
        <v>35</v>
      </c>
      <c r="B37" s="57">
        <v>11769954</v>
      </c>
      <c r="C37" s="57">
        <v>11605624</v>
      </c>
      <c r="D37" s="57">
        <f t="shared" si="1"/>
        <v>-164330</v>
      </c>
      <c r="E37" s="58">
        <f t="shared" si="0"/>
        <v>-1.3961821770926208</v>
      </c>
      <c r="F37" s="55"/>
      <c r="G37" s="55"/>
    </row>
    <row r="38" spans="1:7" ht="17.25" customHeight="1" x14ac:dyDescent="0.25">
      <c r="A38" s="52" t="s">
        <v>36</v>
      </c>
      <c r="B38" s="53">
        <v>27245809</v>
      </c>
      <c r="C38" s="53">
        <v>27484615</v>
      </c>
      <c r="D38" s="53">
        <f t="shared" si="1"/>
        <v>238806</v>
      </c>
      <c r="E38" s="54">
        <f t="shared" si="0"/>
        <v>0.87648709568506478</v>
      </c>
      <c r="F38" s="55"/>
      <c r="G38" s="55"/>
    </row>
    <row r="39" spans="1:7" ht="15" customHeight="1" x14ac:dyDescent="0.25">
      <c r="A39" s="56" t="s">
        <v>37</v>
      </c>
      <c r="B39" s="57">
        <v>18949463</v>
      </c>
      <c r="C39" s="57">
        <v>19155639.059999999</v>
      </c>
      <c r="D39" s="57">
        <f t="shared" si="1"/>
        <v>206176.05999999866</v>
      </c>
      <c r="E39" s="58">
        <f t="shared" si="0"/>
        <v>1.0880311489565622</v>
      </c>
      <c r="F39" s="55"/>
      <c r="G39" s="55"/>
    </row>
    <row r="40" spans="1:7" ht="17.25" customHeight="1" x14ac:dyDescent="0.25">
      <c r="A40" s="52" t="s">
        <v>38</v>
      </c>
      <c r="B40" s="53">
        <v>25886179</v>
      </c>
      <c r="C40" s="53">
        <v>25620405</v>
      </c>
      <c r="D40" s="53">
        <f t="shared" si="1"/>
        <v>-265774</v>
      </c>
      <c r="E40" s="54">
        <f t="shared" si="0"/>
        <v>-1.026702318638838</v>
      </c>
      <c r="F40" s="55"/>
      <c r="G40" s="55"/>
    </row>
    <row r="41" spans="1:7" ht="15" customHeight="1" x14ac:dyDescent="0.25">
      <c r="A41" s="56" t="s">
        <v>39</v>
      </c>
      <c r="B41" s="57">
        <v>20779365</v>
      </c>
      <c r="C41" s="57">
        <v>20676662</v>
      </c>
      <c r="D41" s="57">
        <f t="shared" si="1"/>
        <v>-102703</v>
      </c>
      <c r="E41" s="58">
        <f t="shared" si="0"/>
        <v>-0.49425475706307676</v>
      </c>
      <c r="F41" s="55"/>
      <c r="G41" s="55"/>
    </row>
    <row r="42" spans="1:7" ht="17.25" customHeight="1" x14ac:dyDescent="0.25">
      <c r="A42" s="52" t="s">
        <v>40</v>
      </c>
      <c r="B42" s="53">
        <v>27821067</v>
      </c>
      <c r="C42" s="53">
        <v>26113252</v>
      </c>
      <c r="D42" s="53">
        <f t="shared" si="1"/>
        <v>-1707815</v>
      </c>
      <c r="E42" s="54">
        <f t="shared" si="0"/>
        <v>-6.1385675826164396</v>
      </c>
      <c r="F42" s="55"/>
      <c r="G42" s="55"/>
    </row>
    <row r="43" spans="1:7" ht="15" customHeight="1" x14ac:dyDescent="0.25">
      <c r="A43" s="56" t="s">
        <v>41</v>
      </c>
      <c r="B43" s="57">
        <v>118780221</v>
      </c>
      <c r="C43" s="57">
        <v>117464599</v>
      </c>
      <c r="D43" s="57">
        <f t="shared" si="1"/>
        <v>-1315622</v>
      </c>
      <c r="E43" s="58">
        <f t="shared" si="0"/>
        <v>-1.1076103318581971</v>
      </c>
      <c r="F43" s="55"/>
      <c r="G43" s="55"/>
    </row>
    <row r="44" spans="1:7" ht="17.25" customHeight="1" x14ac:dyDescent="0.25">
      <c r="A44" s="52" t="s">
        <v>42</v>
      </c>
      <c r="B44" s="53">
        <v>50036317</v>
      </c>
      <c r="C44" s="53">
        <v>49726676</v>
      </c>
      <c r="D44" s="53">
        <f t="shared" si="1"/>
        <v>-309641</v>
      </c>
      <c r="E44" s="54">
        <f t="shared" si="0"/>
        <v>-0.61883251718946464</v>
      </c>
      <c r="F44" s="55"/>
      <c r="G44" s="55"/>
    </row>
    <row r="45" spans="1:7" ht="15" customHeight="1" x14ac:dyDescent="0.25">
      <c r="A45" s="56" t="s">
        <v>43</v>
      </c>
      <c r="B45" s="57">
        <v>19227770</v>
      </c>
      <c r="C45" s="57">
        <v>18167563</v>
      </c>
      <c r="D45" s="57">
        <f t="shared" si="1"/>
        <v>-1060207</v>
      </c>
      <c r="E45" s="58">
        <f t="shared" si="0"/>
        <v>-5.513936353513694</v>
      </c>
      <c r="F45" s="55"/>
      <c r="G45" s="55"/>
    </row>
    <row r="46" spans="1:7" ht="17.25" customHeight="1" x14ac:dyDescent="0.25">
      <c r="A46" s="52" t="s">
        <v>44</v>
      </c>
      <c r="B46" s="53">
        <v>15035728</v>
      </c>
      <c r="C46" s="53">
        <v>14176864</v>
      </c>
      <c r="D46" s="53">
        <f t="shared" si="1"/>
        <v>-858864</v>
      </c>
      <c r="E46" s="54">
        <f t="shared" si="0"/>
        <v>-5.7121544098164048</v>
      </c>
      <c r="F46" s="55"/>
      <c r="G46" s="55"/>
    </row>
    <row r="47" spans="1:7" ht="15" customHeight="1" x14ac:dyDescent="0.25">
      <c r="A47" s="56" t="s">
        <v>45</v>
      </c>
      <c r="B47" s="57">
        <v>68680755</v>
      </c>
      <c r="C47" s="57">
        <v>69041480</v>
      </c>
      <c r="D47" s="57">
        <f t="shared" si="1"/>
        <v>360725</v>
      </c>
      <c r="E47" s="58">
        <f t="shared" si="0"/>
        <v>0.52521991058485018</v>
      </c>
      <c r="F47" s="55"/>
      <c r="G47" s="55"/>
    </row>
    <row r="48" spans="1:7" ht="17.25" customHeight="1" x14ac:dyDescent="0.25">
      <c r="A48" s="59"/>
      <c r="B48" s="60"/>
      <c r="C48" s="60"/>
      <c r="D48" s="60"/>
      <c r="E48" s="61"/>
      <c r="F48" s="55"/>
      <c r="G48" s="55"/>
    </row>
    <row r="51" spans="1:7" ht="18.600000000000001" customHeight="1" x14ac:dyDescent="0.25">
      <c r="A51" s="62" t="s">
        <v>331</v>
      </c>
      <c r="B51" s="2"/>
      <c r="C51" s="2"/>
      <c r="D51" s="2"/>
      <c r="E51" s="2"/>
    </row>
    <row r="52" spans="1:7" ht="16.5" customHeight="1" x14ac:dyDescent="0.25">
      <c r="A52" s="41" t="s">
        <v>3</v>
      </c>
      <c r="B52" s="4"/>
      <c r="C52" s="4"/>
      <c r="D52" s="4"/>
      <c r="E52" s="4"/>
    </row>
    <row r="53" spans="1:7" ht="15" customHeight="1" x14ac:dyDescent="0.25">
      <c r="A53" s="41" t="str">
        <f>+A4</f>
        <v>POR EL  PERÍODO  DEL 1o. DE ENERO AL 30 DE JUNIO DEL AÑO 2025.</v>
      </c>
      <c r="B53" s="4"/>
      <c r="C53" s="4"/>
      <c r="D53" s="4"/>
      <c r="E53" s="4"/>
    </row>
    <row r="54" spans="1:7" ht="10.5" customHeight="1" x14ac:dyDescent="0.25">
      <c r="A54" s="151" t="s">
        <v>143</v>
      </c>
      <c r="B54" s="151"/>
      <c r="C54" s="151"/>
      <c r="D54" s="151"/>
      <c r="E54" s="151"/>
    </row>
    <row r="55" spans="1:7" ht="5.25" customHeight="1" x14ac:dyDescent="0.25">
      <c r="A55" s="43"/>
      <c r="B55" s="44"/>
      <c r="C55" s="44"/>
      <c r="D55" s="44"/>
      <c r="E55" s="44"/>
    </row>
    <row r="56" spans="1:7" ht="39.75" customHeight="1" x14ac:dyDescent="0.25">
      <c r="A56" s="152" t="s">
        <v>5</v>
      </c>
      <c r="B56" s="46" t="str">
        <f>+B7</f>
        <v>PARTICIPACIONES  AL SEGUNDO TRIMESTRE DEL AÑO 2025.</v>
      </c>
      <c r="C56" s="47"/>
      <c r="D56" s="46" t="s">
        <v>129</v>
      </c>
      <c r="E56" s="47"/>
      <c r="F56" s="49"/>
    </row>
    <row r="57" spans="1:7" ht="15.75" customHeight="1" x14ac:dyDescent="0.25">
      <c r="A57" s="153"/>
      <c r="B57" s="50" t="s">
        <v>6</v>
      </c>
      <c r="C57" s="50" t="s">
        <v>7</v>
      </c>
      <c r="D57" s="50" t="s">
        <v>0</v>
      </c>
      <c r="E57" s="50" t="s">
        <v>1</v>
      </c>
      <c r="F57" s="49"/>
    </row>
    <row r="58" spans="1:7" hidden="1" x14ac:dyDescent="0.25">
      <c r="A58" s="84"/>
      <c r="B58" s="5"/>
      <c r="C58" s="5"/>
      <c r="D58" s="5"/>
      <c r="E58" s="85"/>
    </row>
    <row r="59" spans="1:7" ht="17.25" customHeight="1" x14ac:dyDescent="0.25">
      <c r="A59" s="52" t="s">
        <v>46</v>
      </c>
      <c r="B59" s="53">
        <v>16692649</v>
      </c>
      <c r="C59" s="53">
        <v>16152418</v>
      </c>
      <c r="D59" s="53">
        <f t="shared" ref="D59:D65" si="2">C59-B59</f>
        <v>-540231</v>
      </c>
      <c r="E59" s="54">
        <f t="shared" ref="E59:E65" si="3">D59/B59*100</f>
        <v>-3.2363407389683929</v>
      </c>
      <c r="F59" s="55"/>
      <c r="G59" s="55"/>
    </row>
    <row r="60" spans="1:7" ht="15" customHeight="1" x14ac:dyDescent="0.25">
      <c r="A60" s="56" t="s">
        <v>47</v>
      </c>
      <c r="B60" s="57">
        <v>25602601</v>
      </c>
      <c r="C60" s="57">
        <v>24169815</v>
      </c>
      <c r="D60" s="57">
        <f t="shared" si="2"/>
        <v>-1432786</v>
      </c>
      <c r="E60" s="58">
        <f t="shared" si="3"/>
        <v>-5.5962517245806396</v>
      </c>
      <c r="F60" s="55"/>
      <c r="G60" s="55"/>
    </row>
    <row r="61" spans="1:7" ht="17.25" customHeight="1" x14ac:dyDescent="0.25">
      <c r="A61" s="52" t="s">
        <v>48</v>
      </c>
      <c r="B61" s="53">
        <v>23293852</v>
      </c>
      <c r="C61" s="53">
        <v>23092658</v>
      </c>
      <c r="D61" s="53">
        <f t="shared" si="2"/>
        <v>-201194</v>
      </c>
      <c r="E61" s="54">
        <f t="shared" si="3"/>
        <v>-0.863721466076113</v>
      </c>
      <c r="F61" s="55"/>
      <c r="G61" s="55"/>
    </row>
    <row r="62" spans="1:7" ht="15" customHeight="1" x14ac:dyDescent="0.25">
      <c r="A62" s="56" t="s">
        <v>49</v>
      </c>
      <c r="B62" s="57">
        <v>21269481</v>
      </c>
      <c r="C62" s="57">
        <v>20842572</v>
      </c>
      <c r="D62" s="57">
        <f t="shared" si="2"/>
        <v>-426909</v>
      </c>
      <c r="E62" s="58">
        <f t="shared" si="3"/>
        <v>-2.0071434747279446</v>
      </c>
      <c r="F62" s="55"/>
      <c r="G62" s="55"/>
    </row>
    <row r="63" spans="1:7" ht="17.25" customHeight="1" x14ac:dyDescent="0.25">
      <c r="A63" s="52" t="s">
        <v>50</v>
      </c>
      <c r="B63" s="53">
        <v>83658558</v>
      </c>
      <c r="C63" s="53">
        <v>84123828</v>
      </c>
      <c r="D63" s="53">
        <f t="shared" si="2"/>
        <v>465270</v>
      </c>
      <c r="E63" s="54">
        <f t="shared" si="3"/>
        <v>0.55615350195254376</v>
      </c>
      <c r="F63" s="55"/>
      <c r="G63" s="55"/>
    </row>
    <row r="64" spans="1:7" ht="15" customHeight="1" x14ac:dyDescent="0.25">
      <c r="A64" s="56" t="s">
        <v>51</v>
      </c>
      <c r="B64" s="57">
        <v>19558354</v>
      </c>
      <c r="C64" s="57">
        <v>19079993</v>
      </c>
      <c r="D64" s="57">
        <f t="shared" si="2"/>
        <v>-478361</v>
      </c>
      <c r="E64" s="58">
        <f t="shared" si="3"/>
        <v>-2.4458142029743404</v>
      </c>
      <c r="F64" s="55"/>
      <c r="G64" s="55"/>
    </row>
    <row r="65" spans="1:7" ht="17.25" customHeight="1" x14ac:dyDescent="0.25">
      <c r="A65" s="52" t="s">
        <v>52</v>
      </c>
      <c r="B65" s="53">
        <v>40691697</v>
      </c>
      <c r="C65" s="53">
        <v>39440818</v>
      </c>
      <c r="D65" s="53">
        <f t="shared" si="2"/>
        <v>-1250879</v>
      </c>
      <c r="E65" s="54">
        <f t="shared" si="3"/>
        <v>-3.0740398956573376</v>
      </c>
      <c r="F65" s="55"/>
      <c r="G65" s="55"/>
    </row>
    <row r="66" spans="1:7" ht="15" customHeight="1" x14ac:dyDescent="0.25">
      <c r="A66" s="56" t="s">
        <v>54</v>
      </c>
      <c r="B66" s="57">
        <v>22211815</v>
      </c>
      <c r="C66" s="57">
        <v>21932921</v>
      </c>
      <c r="D66" s="57">
        <f t="shared" ref="D66:D95" si="4">C66-B66</f>
        <v>-278894</v>
      </c>
      <c r="E66" s="58">
        <f t="shared" ref="E66:E95" si="5">D66/B66*100</f>
        <v>-1.2556110340375155</v>
      </c>
      <c r="F66" s="55"/>
      <c r="G66" s="55"/>
    </row>
    <row r="67" spans="1:7" ht="17.25" customHeight="1" x14ac:dyDescent="0.25">
      <c r="A67" s="52" t="s">
        <v>55</v>
      </c>
      <c r="B67" s="53">
        <v>27422831</v>
      </c>
      <c r="C67" s="53">
        <v>26319498</v>
      </c>
      <c r="D67" s="53">
        <f t="shared" si="4"/>
        <v>-1103333</v>
      </c>
      <c r="E67" s="54">
        <f t="shared" si="5"/>
        <v>-4.023410274453429</v>
      </c>
      <c r="F67" s="55"/>
      <c r="G67" s="55"/>
    </row>
    <row r="68" spans="1:7" ht="15" customHeight="1" x14ac:dyDescent="0.25">
      <c r="A68" s="56" t="s">
        <v>56</v>
      </c>
      <c r="B68" s="57">
        <v>13728093</v>
      </c>
      <c r="C68" s="57">
        <v>13430486.08</v>
      </c>
      <c r="D68" s="57">
        <f t="shared" si="4"/>
        <v>-297606.91999999993</v>
      </c>
      <c r="E68" s="58">
        <f t="shared" si="5"/>
        <v>-2.1678678895896168</v>
      </c>
      <c r="F68" s="55"/>
      <c r="G68" s="55"/>
    </row>
    <row r="69" spans="1:7" ht="17.25" customHeight="1" x14ac:dyDescent="0.25">
      <c r="A69" s="52" t="s">
        <v>57</v>
      </c>
      <c r="B69" s="53">
        <v>40823737</v>
      </c>
      <c r="C69" s="53">
        <v>41745946</v>
      </c>
      <c r="D69" s="53">
        <f t="shared" si="4"/>
        <v>922209</v>
      </c>
      <c r="E69" s="54">
        <f t="shared" si="5"/>
        <v>2.2590019135190884</v>
      </c>
      <c r="F69" s="55"/>
      <c r="G69" s="55"/>
    </row>
    <row r="70" spans="1:7" ht="15" customHeight="1" x14ac:dyDescent="0.25">
      <c r="A70" s="56" t="s">
        <v>58</v>
      </c>
      <c r="B70" s="57">
        <v>78832768</v>
      </c>
      <c r="C70" s="57">
        <v>80743047</v>
      </c>
      <c r="D70" s="57">
        <f t="shared" si="4"/>
        <v>1910279</v>
      </c>
      <c r="E70" s="58">
        <f t="shared" si="5"/>
        <v>2.4232042695748039</v>
      </c>
      <c r="F70" s="55"/>
      <c r="G70" s="55"/>
    </row>
    <row r="71" spans="1:7" ht="17.25" customHeight="1" x14ac:dyDescent="0.25">
      <c r="A71" s="52" t="s">
        <v>59</v>
      </c>
      <c r="B71" s="53">
        <v>21845513</v>
      </c>
      <c r="C71" s="53">
        <v>20303381</v>
      </c>
      <c r="D71" s="53">
        <f t="shared" si="4"/>
        <v>-1542132</v>
      </c>
      <c r="E71" s="54">
        <f t="shared" si="5"/>
        <v>-7.0592620095485978</v>
      </c>
      <c r="F71" s="55"/>
      <c r="G71" s="55"/>
    </row>
    <row r="72" spans="1:7" ht="15" customHeight="1" x14ac:dyDescent="0.25">
      <c r="A72" s="56" t="s">
        <v>60</v>
      </c>
      <c r="B72" s="57">
        <v>196487183</v>
      </c>
      <c r="C72" s="57">
        <v>207831763</v>
      </c>
      <c r="D72" s="57">
        <f t="shared" si="4"/>
        <v>11344580</v>
      </c>
      <c r="E72" s="58">
        <f t="shared" si="5"/>
        <v>5.7736997532302148</v>
      </c>
      <c r="F72" s="55"/>
      <c r="G72" s="55"/>
    </row>
    <row r="73" spans="1:7" ht="17.25" customHeight="1" x14ac:dyDescent="0.25">
      <c r="A73" s="52" t="s">
        <v>61</v>
      </c>
      <c r="B73" s="53">
        <v>657625668</v>
      </c>
      <c r="C73" s="53">
        <v>654611242</v>
      </c>
      <c r="D73" s="53">
        <f t="shared" si="4"/>
        <v>-3014426</v>
      </c>
      <c r="E73" s="54">
        <f t="shared" si="5"/>
        <v>-0.45838022247027016</v>
      </c>
      <c r="F73" s="55"/>
      <c r="G73" s="55"/>
    </row>
    <row r="74" spans="1:7" ht="15" customHeight="1" x14ac:dyDescent="0.25">
      <c r="A74" s="56" t="s">
        <v>62</v>
      </c>
      <c r="B74" s="57">
        <v>14924406</v>
      </c>
      <c r="C74" s="57">
        <v>14363927</v>
      </c>
      <c r="D74" s="57">
        <f t="shared" si="4"/>
        <v>-560479</v>
      </c>
      <c r="E74" s="58">
        <f t="shared" si="5"/>
        <v>-3.7554526458205437</v>
      </c>
      <c r="F74" s="55"/>
      <c r="G74" s="55"/>
    </row>
    <row r="75" spans="1:7" ht="17.25" customHeight="1" x14ac:dyDescent="0.25">
      <c r="A75" s="52" t="s">
        <v>63</v>
      </c>
      <c r="B75" s="53">
        <v>45679300</v>
      </c>
      <c r="C75" s="53">
        <v>45040460</v>
      </c>
      <c r="D75" s="53">
        <f t="shared" si="4"/>
        <v>-638840</v>
      </c>
      <c r="E75" s="54">
        <f t="shared" si="5"/>
        <v>-1.3985328146447078</v>
      </c>
      <c r="F75" s="55"/>
      <c r="G75" s="55"/>
    </row>
    <row r="76" spans="1:7" ht="15" customHeight="1" x14ac:dyDescent="0.25">
      <c r="A76" s="56" t="s">
        <v>64</v>
      </c>
      <c r="B76" s="57">
        <v>34732820</v>
      </c>
      <c r="C76" s="57">
        <v>34816673</v>
      </c>
      <c r="D76" s="57">
        <f t="shared" si="4"/>
        <v>83853</v>
      </c>
      <c r="E76" s="58">
        <f t="shared" si="5"/>
        <v>0.24142295385171716</v>
      </c>
      <c r="F76" s="55"/>
      <c r="G76" s="55"/>
    </row>
    <row r="77" spans="1:7" ht="17.25" customHeight="1" x14ac:dyDescent="0.25">
      <c r="A77" s="52" t="s">
        <v>65</v>
      </c>
      <c r="B77" s="53">
        <v>22878651</v>
      </c>
      <c r="C77" s="53">
        <v>23093588.23</v>
      </c>
      <c r="D77" s="53">
        <f t="shared" si="4"/>
        <v>214937.23000000045</v>
      </c>
      <c r="E77" s="54">
        <f t="shared" si="5"/>
        <v>0.93946636101927705</v>
      </c>
      <c r="F77" s="55"/>
      <c r="G77" s="55"/>
    </row>
    <row r="78" spans="1:7" ht="15" customHeight="1" x14ac:dyDescent="0.25">
      <c r="A78" s="56" t="s">
        <v>130</v>
      </c>
      <c r="B78" s="57">
        <v>27151354</v>
      </c>
      <c r="C78" s="57">
        <v>26480485</v>
      </c>
      <c r="D78" s="57">
        <f t="shared" si="4"/>
        <v>-670869</v>
      </c>
      <c r="E78" s="58">
        <f t="shared" si="5"/>
        <v>-2.470849151758693</v>
      </c>
      <c r="F78" s="55"/>
      <c r="G78" s="55"/>
    </row>
    <row r="79" spans="1:7" ht="17.25" customHeight="1" x14ac:dyDescent="0.25">
      <c r="A79" s="52" t="s">
        <v>67</v>
      </c>
      <c r="B79" s="53">
        <v>16332640</v>
      </c>
      <c r="C79" s="53">
        <v>16326149</v>
      </c>
      <c r="D79" s="53">
        <f t="shared" si="4"/>
        <v>-6491</v>
      </c>
      <c r="E79" s="54">
        <f t="shared" si="5"/>
        <v>-3.9742503355244471E-2</v>
      </c>
      <c r="F79" s="55"/>
      <c r="G79" s="55"/>
    </row>
    <row r="80" spans="1:7" ht="15" customHeight="1" x14ac:dyDescent="0.25">
      <c r="A80" s="56" t="s">
        <v>131</v>
      </c>
      <c r="B80" s="57">
        <v>17913916</v>
      </c>
      <c r="C80" s="57">
        <v>17544382</v>
      </c>
      <c r="D80" s="57">
        <f t="shared" si="4"/>
        <v>-369534</v>
      </c>
      <c r="E80" s="58">
        <f t="shared" si="5"/>
        <v>-2.0628320463264425</v>
      </c>
      <c r="F80" s="55"/>
      <c r="G80" s="55"/>
    </row>
    <row r="81" spans="1:7" ht="17.25" customHeight="1" x14ac:dyDescent="0.25">
      <c r="A81" s="52" t="s">
        <v>69</v>
      </c>
      <c r="B81" s="53">
        <v>30867094</v>
      </c>
      <c r="C81" s="53">
        <v>30198968.27</v>
      </c>
      <c r="D81" s="53">
        <f t="shared" si="4"/>
        <v>-668125.73000000045</v>
      </c>
      <c r="E81" s="54">
        <f t="shared" si="5"/>
        <v>-2.1645242341245354</v>
      </c>
      <c r="F81" s="55"/>
      <c r="G81" s="55"/>
    </row>
    <row r="82" spans="1:7" ht="15" customHeight="1" x14ac:dyDescent="0.25">
      <c r="A82" s="56" t="s">
        <v>70</v>
      </c>
      <c r="B82" s="57">
        <v>26300810</v>
      </c>
      <c r="C82" s="57">
        <v>25695291</v>
      </c>
      <c r="D82" s="57">
        <f t="shared" si="4"/>
        <v>-605519</v>
      </c>
      <c r="E82" s="58">
        <f t="shared" si="5"/>
        <v>-2.302282705361546</v>
      </c>
      <c r="F82" s="55"/>
      <c r="G82" s="55"/>
    </row>
    <row r="83" spans="1:7" ht="17.25" customHeight="1" x14ac:dyDescent="0.25">
      <c r="A83" s="52" t="s">
        <v>71</v>
      </c>
      <c r="B83" s="53">
        <v>21183489</v>
      </c>
      <c r="C83" s="53">
        <v>20734328</v>
      </c>
      <c r="D83" s="53">
        <f t="shared" si="4"/>
        <v>-449161</v>
      </c>
      <c r="E83" s="54">
        <f t="shared" si="5"/>
        <v>-2.1203353234209907</v>
      </c>
      <c r="F83" s="55"/>
      <c r="G83" s="55"/>
    </row>
    <row r="84" spans="1:7" ht="15" customHeight="1" x14ac:dyDescent="0.25">
      <c r="A84" s="56" t="s">
        <v>72</v>
      </c>
      <c r="B84" s="57">
        <v>33827563</v>
      </c>
      <c r="C84" s="57">
        <v>33098852</v>
      </c>
      <c r="D84" s="57">
        <f t="shared" si="4"/>
        <v>-728711</v>
      </c>
      <c r="E84" s="58">
        <f t="shared" si="5"/>
        <v>-2.1541930170967385</v>
      </c>
      <c r="F84" s="55"/>
      <c r="G84" s="55"/>
    </row>
    <row r="85" spans="1:7" ht="17.25" customHeight="1" x14ac:dyDescent="0.25">
      <c r="A85" s="52" t="s">
        <v>73</v>
      </c>
      <c r="B85" s="53">
        <v>39063825</v>
      </c>
      <c r="C85" s="53">
        <v>38454851</v>
      </c>
      <c r="D85" s="53">
        <f t="shared" si="4"/>
        <v>-608974</v>
      </c>
      <c r="E85" s="54">
        <f t="shared" si="5"/>
        <v>-1.5589205614145567</v>
      </c>
      <c r="F85" s="55"/>
      <c r="G85" s="55"/>
    </row>
    <row r="86" spans="1:7" ht="15" customHeight="1" x14ac:dyDescent="0.25">
      <c r="A86" s="56" t="s">
        <v>74</v>
      </c>
      <c r="B86" s="57">
        <v>86284311</v>
      </c>
      <c r="C86" s="57">
        <v>89756587</v>
      </c>
      <c r="D86" s="57">
        <f t="shared" si="4"/>
        <v>3472276</v>
      </c>
      <c r="E86" s="58">
        <f t="shared" si="5"/>
        <v>4.0242263741319091</v>
      </c>
      <c r="F86" s="55"/>
      <c r="G86" s="55"/>
    </row>
    <row r="87" spans="1:7" ht="17.25" customHeight="1" x14ac:dyDescent="0.25">
      <c r="A87" s="52" t="s">
        <v>75</v>
      </c>
      <c r="B87" s="53">
        <v>24756210</v>
      </c>
      <c r="C87" s="53">
        <v>23963498</v>
      </c>
      <c r="D87" s="53">
        <f t="shared" si="4"/>
        <v>-792712</v>
      </c>
      <c r="E87" s="54">
        <f t="shared" si="5"/>
        <v>-3.2020733383664139</v>
      </c>
      <c r="F87" s="55"/>
      <c r="G87" s="55"/>
    </row>
    <row r="88" spans="1:7" ht="15" customHeight="1" x14ac:dyDescent="0.25">
      <c r="A88" s="56" t="s">
        <v>76</v>
      </c>
      <c r="B88" s="57">
        <v>35546570</v>
      </c>
      <c r="C88" s="57">
        <v>36231300.880000003</v>
      </c>
      <c r="D88" s="57">
        <f t="shared" si="4"/>
        <v>684730.88000000268</v>
      </c>
      <c r="E88" s="58">
        <f t="shared" si="5"/>
        <v>1.9262924102100503</v>
      </c>
      <c r="F88" s="55"/>
      <c r="G88" s="55"/>
    </row>
    <row r="89" spans="1:7" ht="17.25" customHeight="1" x14ac:dyDescent="0.25">
      <c r="A89" s="52" t="s">
        <v>77</v>
      </c>
      <c r="B89" s="53">
        <v>102723876</v>
      </c>
      <c r="C89" s="53">
        <v>104536962.3</v>
      </c>
      <c r="D89" s="53">
        <f t="shared" si="4"/>
        <v>1813086.299999997</v>
      </c>
      <c r="E89" s="54">
        <f t="shared" si="5"/>
        <v>1.7650096263890949</v>
      </c>
      <c r="F89" s="55"/>
      <c r="G89" s="55"/>
    </row>
    <row r="90" spans="1:7" ht="15" customHeight="1" x14ac:dyDescent="0.25">
      <c r="A90" s="56" t="s">
        <v>78</v>
      </c>
      <c r="B90" s="57">
        <v>23917069</v>
      </c>
      <c r="C90" s="57">
        <v>23541534</v>
      </c>
      <c r="D90" s="57">
        <f t="shared" si="4"/>
        <v>-375535</v>
      </c>
      <c r="E90" s="58">
        <f t="shared" si="5"/>
        <v>-1.5701547710549313</v>
      </c>
      <c r="F90" s="55"/>
      <c r="G90" s="55"/>
    </row>
    <row r="91" spans="1:7" ht="17.25" customHeight="1" x14ac:dyDescent="0.25">
      <c r="A91" s="52" t="s">
        <v>79</v>
      </c>
      <c r="B91" s="53">
        <v>64387577</v>
      </c>
      <c r="C91" s="53">
        <v>63293457</v>
      </c>
      <c r="D91" s="53">
        <f t="shared" si="4"/>
        <v>-1094120</v>
      </c>
      <c r="E91" s="54">
        <f t="shared" si="5"/>
        <v>-1.6992718952601678</v>
      </c>
      <c r="F91" s="55"/>
      <c r="G91" s="55"/>
    </row>
    <row r="92" spans="1:7" ht="15" customHeight="1" x14ac:dyDescent="0.25">
      <c r="A92" s="56" t="s">
        <v>80</v>
      </c>
      <c r="B92" s="57">
        <v>21029163</v>
      </c>
      <c r="C92" s="57">
        <v>21284271</v>
      </c>
      <c r="D92" s="57">
        <f t="shared" si="4"/>
        <v>255108</v>
      </c>
      <c r="E92" s="58">
        <f t="shared" si="5"/>
        <v>1.2131153294118269</v>
      </c>
      <c r="F92" s="55"/>
      <c r="G92" s="55"/>
    </row>
    <row r="93" spans="1:7" ht="17.25" customHeight="1" x14ac:dyDescent="0.25">
      <c r="A93" s="52" t="s">
        <v>81</v>
      </c>
      <c r="B93" s="53">
        <v>32395573</v>
      </c>
      <c r="C93" s="53">
        <v>32028688</v>
      </c>
      <c r="D93" s="53">
        <f t="shared" si="4"/>
        <v>-366885</v>
      </c>
      <c r="E93" s="54">
        <f t="shared" si="5"/>
        <v>-1.1325158533235391</v>
      </c>
      <c r="F93" s="55"/>
      <c r="G93" s="55"/>
    </row>
    <row r="94" spans="1:7" ht="15" customHeight="1" x14ac:dyDescent="0.25">
      <c r="A94" s="56" t="s">
        <v>82</v>
      </c>
      <c r="B94" s="57">
        <v>17213039</v>
      </c>
      <c r="C94" s="57">
        <v>16834231</v>
      </c>
      <c r="D94" s="57">
        <f t="shared" si="4"/>
        <v>-378808</v>
      </c>
      <c r="E94" s="58">
        <f t="shared" si="5"/>
        <v>-2.2007037804306373</v>
      </c>
      <c r="F94" s="55"/>
      <c r="G94" s="55"/>
    </row>
    <row r="95" spans="1:7" ht="17.25" customHeight="1" x14ac:dyDescent="0.25">
      <c r="A95" s="86" t="s">
        <v>83</v>
      </c>
      <c r="B95" s="87">
        <v>68812578</v>
      </c>
      <c r="C95" s="87">
        <v>69175765</v>
      </c>
      <c r="D95" s="87">
        <f t="shared" si="4"/>
        <v>363187</v>
      </c>
      <c r="E95" s="88">
        <f t="shared" si="5"/>
        <v>0.52779159065948666</v>
      </c>
      <c r="F95" s="55"/>
      <c r="G95" s="55"/>
    </row>
    <row r="96" spans="1:7" ht="4.9000000000000004" hidden="1" customHeight="1" x14ac:dyDescent="0.25">
      <c r="A96" s="63"/>
      <c r="B96" s="64"/>
      <c r="C96" s="64"/>
      <c r="D96" s="64"/>
      <c r="E96" s="65"/>
      <c r="F96" s="55"/>
      <c r="G96" s="55"/>
    </row>
    <row r="97" spans="1:7" ht="4.9000000000000004" hidden="1" customHeight="1" x14ac:dyDescent="0.25">
      <c r="A97" s="66"/>
      <c r="B97" s="67"/>
      <c r="C97" s="67"/>
      <c r="D97" s="67"/>
      <c r="E97" s="68"/>
    </row>
    <row r="99" spans="1:7" ht="16.5" x14ac:dyDescent="0.3">
      <c r="A99" s="1" t="s">
        <v>331</v>
      </c>
      <c r="B99" s="2"/>
      <c r="C99" s="2"/>
      <c r="D99" s="2"/>
      <c r="E99" s="2"/>
    </row>
    <row r="100" spans="1:7" ht="16.5" customHeight="1" x14ac:dyDescent="0.25">
      <c r="A100" s="41" t="s">
        <v>3</v>
      </c>
      <c r="B100" s="69"/>
      <c r="C100" s="69"/>
      <c r="D100" s="69"/>
      <c r="E100" s="69"/>
    </row>
    <row r="101" spans="1:7" ht="12.75" customHeight="1" x14ac:dyDescent="0.25">
      <c r="A101" s="41" t="str">
        <f>+A4</f>
        <v>POR EL  PERÍODO  DEL 1o. DE ENERO AL 30 DE JUNIO DEL AÑO 2025.</v>
      </c>
      <c r="B101" s="4"/>
      <c r="C101" s="4"/>
      <c r="D101" s="4"/>
      <c r="E101" s="4"/>
    </row>
    <row r="102" spans="1:7" ht="11.45" customHeight="1" x14ac:dyDescent="0.25">
      <c r="A102" s="151" t="s">
        <v>143</v>
      </c>
      <c r="B102" s="151"/>
      <c r="C102" s="151"/>
      <c r="D102" s="151"/>
      <c r="E102" s="151"/>
    </row>
    <row r="103" spans="1:7" ht="5.25" customHeight="1" x14ac:dyDescent="0.25">
      <c r="A103" s="43"/>
      <c r="B103" s="44"/>
      <c r="C103" s="44"/>
      <c r="D103" s="44"/>
      <c r="E103" s="44"/>
    </row>
    <row r="104" spans="1:7" ht="39.75" customHeight="1" x14ac:dyDescent="0.25">
      <c r="A104" s="152" t="s">
        <v>5</v>
      </c>
      <c r="B104" s="46" t="str">
        <f>+B7</f>
        <v>PARTICIPACIONES  AL SEGUNDO TRIMESTRE DEL AÑO 2025.</v>
      </c>
      <c r="C104" s="47"/>
      <c r="D104" s="46" t="s">
        <v>129</v>
      </c>
      <c r="E104" s="47"/>
      <c r="F104" s="48"/>
    </row>
    <row r="105" spans="1:7" ht="16.5" customHeight="1" x14ac:dyDescent="0.25">
      <c r="A105" s="153"/>
      <c r="B105" s="50" t="s">
        <v>6</v>
      </c>
      <c r="C105" s="50" t="s">
        <v>7</v>
      </c>
      <c r="D105" s="50" t="s">
        <v>0</v>
      </c>
      <c r="E105" s="50" t="s">
        <v>1</v>
      </c>
      <c r="F105" s="48"/>
    </row>
    <row r="106" spans="1:7" ht="11.25" hidden="1" customHeight="1" x14ac:dyDescent="0.25">
      <c r="A106" s="5"/>
      <c r="B106" s="5"/>
      <c r="C106" s="5"/>
      <c r="D106" s="5"/>
      <c r="E106" s="5"/>
    </row>
    <row r="107" spans="1:7" ht="17.25" customHeight="1" x14ac:dyDescent="0.25">
      <c r="A107" s="52" t="s">
        <v>84</v>
      </c>
      <c r="B107" s="53">
        <v>85024923</v>
      </c>
      <c r="C107" s="53">
        <v>90329096.640000001</v>
      </c>
      <c r="D107" s="53">
        <f t="shared" ref="D107:D143" si="6">C107-B107</f>
        <v>5304173.6400000006</v>
      </c>
      <c r="E107" s="54">
        <f t="shared" ref="E107:E143" si="7">D107/B107*100</f>
        <v>6.2383751173758784</v>
      </c>
      <c r="F107" s="55"/>
      <c r="G107" s="55"/>
    </row>
    <row r="108" spans="1:7" ht="15" customHeight="1" x14ac:dyDescent="0.25">
      <c r="A108" s="56" t="s">
        <v>85</v>
      </c>
      <c r="B108" s="57">
        <v>26322897</v>
      </c>
      <c r="C108" s="57">
        <v>26139482</v>
      </c>
      <c r="D108" s="57">
        <f t="shared" si="6"/>
        <v>-183415</v>
      </c>
      <c r="E108" s="58">
        <f t="shared" si="7"/>
        <v>-0.69678880709824609</v>
      </c>
      <c r="F108" s="55"/>
      <c r="G108" s="55"/>
    </row>
    <row r="109" spans="1:7" ht="17.25" customHeight="1" x14ac:dyDescent="0.25">
      <c r="A109" s="52" t="s">
        <v>86</v>
      </c>
      <c r="B109" s="53">
        <v>20239376</v>
      </c>
      <c r="C109" s="53">
        <v>19967225</v>
      </c>
      <c r="D109" s="53">
        <f t="shared" si="6"/>
        <v>-272151</v>
      </c>
      <c r="E109" s="54">
        <f t="shared" si="7"/>
        <v>-1.3446610211698227</v>
      </c>
      <c r="F109" s="55"/>
      <c r="G109" s="55"/>
    </row>
    <row r="110" spans="1:7" ht="15" customHeight="1" x14ac:dyDescent="0.25">
      <c r="A110" s="56" t="s">
        <v>87</v>
      </c>
      <c r="B110" s="57">
        <v>49828384</v>
      </c>
      <c r="C110" s="57">
        <v>49303893.670000002</v>
      </c>
      <c r="D110" s="57">
        <f t="shared" si="6"/>
        <v>-524490.32999999821</v>
      </c>
      <c r="E110" s="58">
        <f t="shared" si="7"/>
        <v>-1.0525934977140705</v>
      </c>
      <c r="F110" s="55"/>
      <c r="G110" s="55"/>
    </row>
    <row r="111" spans="1:7" ht="17.25" customHeight="1" x14ac:dyDescent="0.25">
      <c r="A111" s="52" t="s">
        <v>88</v>
      </c>
      <c r="B111" s="53">
        <v>25768635</v>
      </c>
      <c r="C111" s="53">
        <v>24955546</v>
      </c>
      <c r="D111" s="53">
        <f t="shared" si="6"/>
        <v>-813089</v>
      </c>
      <c r="E111" s="54">
        <f t="shared" si="7"/>
        <v>-3.1553436959311192</v>
      </c>
      <c r="F111" s="55"/>
      <c r="G111" s="55"/>
    </row>
    <row r="112" spans="1:7" ht="15" customHeight="1" x14ac:dyDescent="0.25">
      <c r="A112" s="56" t="s">
        <v>89</v>
      </c>
      <c r="B112" s="57">
        <v>17813775</v>
      </c>
      <c r="C112" s="57">
        <v>17243785</v>
      </c>
      <c r="D112" s="57">
        <f t="shared" si="6"/>
        <v>-569990</v>
      </c>
      <c r="E112" s="58">
        <f t="shared" si="7"/>
        <v>-3.1997148274298963</v>
      </c>
      <c r="F112" s="55"/>
      <c r="G112" s="55"/>
    </row>
    <row r="113" spans="1:7" ht="17.25" customHeight="1" x14ac:dyDescent="0.25">
      <c r="A113" s="52" t="s">
        <v>90</v>
      </c>
      <c r="B113" s="53">
        <v>78217244</v>
      </c>
      <c r="C113" s="53">
        <v>77961856</v>
      </c>
      <c r="D113" s="53">
        <f t="shared" si="6"/>
        <v>-255388</v>
      </c>
      <c r="E113" s="54">
        <f t="shared" si="7"/>
        <v>-0.32651112074467875</v>
      </c>
      <c r="F113" s="55"/>
      <c r="G113" s="55"/>
    </row>
    <row r="114" spans="1:7" ht="15" customHeight="1" x14ac:dyDescent="0.25">
      <c r="A114" s="56" t="s">
        <v>91</v>
      </c>
      <c r="B114" s="57">
        <v>42333719</v>
      </c>
      <c r="C114" s="57">
        <v>41559914</v>
      </c>
      <c r="D114" s="57">
        <f t="shared" si="6"/>
        <v>-773805</v>
      </c>
      <c r="E114" s="58">
        <f t="shared" si="7"/>
        <v>-1.8278691744516942</v>
      </c>
      <c r="F114" s="55"/>
      <c r="G114" s="55"/>
    </row>
    <row r="115" spans="1:7" ht="17.25" customHeight="1" x14ac:dyDescent="0.25">
      <c r="A115" s="52" t="s">
        <v>92</v>
      </c>
      <c r="B115" s="53">
        <v>32598336</v>
      </c>
      <c r="C115" s="53">
        <v>32767132.609999999</v>
      </c>
      <c r="D115" s="53">
        <f t="shared" si="6"/>
        <v>168796.6099999994</v>
      </c>
      <c r="E115" s="54">
        <f t="shared" si="7"/>
        <v>0.51780744268664336</v>
      </c>
      <c r="F115" s="55"/>
      <c r="G115" s="55"/>
    </row>
    <row r="116" spans="1:7" ht="15" customHeight="1" x14ac:dyDescent="0.25">
      <c r="A116" s="56" t="s">
        <v>93</v>
      </c>
      <c r="B116" s="57">
        <v>37811497</v>
      </c>
      <c r="C116" s="57">
        <v>37836704</v>
      </c>
      <c r="D116" s="57">
        <f t="shared" si="6"/>
        <v>25207</v>
      </c>
      <c r="E116" s="58">
        <f t="shared" si="7"/>
        <v>6.6664908823895544E-2</v>
      </c>
      <c r="F116" s="55"/>
      <c r="G116" s="55"/>
    </row>
    <row r="117" spans="1:7" ht="17.25" customHeight="1" x14ac:dyDescent="0.25">
      <c r="A117" s="52" t="s">
        <v>94</v>
      </c>
      <c r="B117" s="53">
        <v>21899386</v>
      </c>
      <c r="C117" s="53">
        <v>21514480</v>
      </c>
      <c r="D117" s="53">
        <f t="shared" si="6"/>
        <v>-384906</v>
      </c>
      <c r="E117" s="54">
        <f t="shared" si="7"/>
        <v>-1.7576109211463737</v>
      </c>
      <c r="F117" s="55"/>
      <c r="G117" s="55"/>
    </row>
    <row r="118" spans="1:7" ht="15" customHeight="1" x14ac:dyDescent="0.25">
      <c r="A118" s="56" t="s">
        <v>95</v>
      </c>
      <c r="B118" s="57">
        <v>20669857</v>
      </c>
      <c r="C118" s="57">
        <v>21043183</v>
      </c>
      <c r="D118" s="57">
        <f t="shared" si="6"/>
        <v>373326</v>
      </c>
      <c r="E118" s="58">
        <f t="shared" si="7"/>
        <v>1.8061373138672416</v>
      </c>
      <c r="F118" s="55"/>
      <c r="G118" s="55"/>
    </row>
    <row r="119" spans="1:7" ht="17.25" customHeight="1" x14ac:dyDescent="0.25">
      <c r="A119" s="52" t="s">
        <v>96</v>
      </c>
      <c r="B119" s="53">
        <v>99229571</v>
      </c>
      <c r="C119" s="53">
        <v>94511821</v>
      </c>
      <c r="D119" s="53">
        <f t="shared" si="6"/>
        <v>-4717750</v>
      </c>
      <c r="E119" s="54">
        <f t="shared" si="7"/>
        <v>-4.7543791154755679</v>
      </c>
      <c r="F119" s="55"/>
      <c r="G119" s="55"/>
    </row>
    <row r="120" spans="1:7" ht="15" customHeight="1" x14ac:dyDescent="0.25">
      <c r="A120" s="56" t="s">
        <v>97</v>
      </c>
      <c r="B120" s="57">
        <v>35306957</v>
      </c>
      <c r="C120" s="57">
        <v>35010246</v>
      </c>
      <c r="D120" s="57">
        <f t="shared" si="6"/>
        <v>-296711</v>
      </c>
      <c r="E120" s="58">
        <f t="shared" si="7"/>
        <v>-0.84037545348357268</v>
      </c>
      <c r="F120" s="55"/>
      <c r="G120" s="55"/>
    </row>
    <row r="121" spans="1:7" ht="17.25" customHeight="1" x14ac:dyDescent="0.25">
      <c r="A121" s="52" t="s">
        <v>132</v>
      </c>
      <c r="B121" s="53">
        <v>21295085</v>
      </c>
      <c r="C121" s="53">
        <v>20866797</v>
      </c>
      <c r="D121" s="53">
        <f t="shared" si="6"/>
        <v>-428288</v>
      </c>
      <c r="E121" s="54">
        <f t="shared" si="7"/>
        <v>-2.0112058721531283</v>
      </c>
      <c r="F121" s="55"/>
      <c r="G121" s="55"/>
    </row>
    <row r="122" spans="1:7" ht="15" customHeight="1" x14ac:dyDescent="0.25">
      <c r="A122" s="56" t="s">
        <v>99</v>
      </c>
      <c r="B122" s="57">
        <v>21901783</v>
      </c>
      <c r="C122" s="57">
        <v>21707863</v>
      </c>
      <c r="D122" s="57">
        <f t="shared" si="6"/>
        <v>-193920</v>
      </c>
      <c r="E122" s="58">
        <f t="shared" si="7"/>
        <v>-0.88540736614913951</v>
      </c>
      <c r="F122" s="55"/>
      <c r="G122" s="55"/>
    </row>
    <row r="123" spans="1:7" ht="17.25" customHeight="1" x14ac:dyDescent="0.25">
      <c r="A123" s="52" t="s">
        <v>100</v>
      </c>
      <c r="B123" s="53">
        <v>39888199</v>
      </c>
      <c r="C123" s="53">
        <v>38218649</v>
      </c>
      <c r="D123" s="53">
        <f t="shared" si="6"/>
        <v>-1669550</v>
      </c>
      <c r="E123" s="54">
        <f t="shared" si="7"/>
        <v>-4.1855737833638464</v>
      </c>
      <c r="F123" s="55"/>
      <c r="G123" s="55"/>
    </row>
    <row r="124" spans="1:7" ht="15" customHeight="1" x14ac:dyDescent="0.25">
      <c r="A124" s="56" t="s">
        <v>101</v>
      </c>
      <c r="B124" s="57">
        <v>34908633</v>
      </c>
      <c r="C124" s="57">
        <v>34846040</v>
      </c>
      <c r="D124" s="57">
        <f t="shared" si="6"/>
        <v>-62593</v>
      </c>
      <c r="E124" s="58">
        <f t="shared" si="7"/>
        <v>-0.17930521656347873</v>
      </c>
      <c r="F124" s="55"/>
      <c r="G124" s="55"/>
    </row>
    <row r="125" spans="1:7" ht="17.25" customHeight="1" x14ac:dyDescent="0.25">
      <c r="A125" s="52" t="s">
        <v>102</v>
      </c>
      <c r="B125" s="53">
        <v>13411018</v>
      </c>
      <c r="C125" s="53">
        <v>12997656.67</v>
      </c>
      <c r="D125" s="53">
        <f t="shared" si="6"/>
        <v>-413361.33000000007</v>
      </c>
      <c r="E125" s="54">
        <f t="shared" si="7"/>
        <v>-3.0822516978204049</v>
      </c>
      <c r="F125" s="55"/>
      <c r="G125" s="55"/>
    </row>
    <row r="126" spans="1:7" ht="15" customHeight="1" x14ac:dyDescent="0.25">
      <c r="A126" s="56" t="s">
        <v>103</v>
      </c>
      <c r="B126" s="57">
        <v>20661854</v>
      </c>
      <c r="C126" s="57">
        <v>20517349</v>
      </c>
      <c r="D126" s="57">
        <f t="shared" si="6"/>
        <v>-144505</v>
      </c>
      <c r="E126" s="58">
        <f t="shared" si="7"/>
        <v>-0.69938060737434304</v>
      </c>
      <c r="F126" s="55"/>
      <c r="G126" s="55"/>
    </row>
    <row r="127" spans="1:7" ht="17.25" customHeight="1" x14ac:dyDescent="0.25">
      <c r="A127" s="52" t="s">
        <v>104</v>
      </c>
      <c r="B127" s="53">
        <v>33303397</v>
      </c>
      <c r="C127" s="53">
        <v>32851251</v>
      </c>
      <c r="D127" s="53">
        <f t="shared" si="6"/>
        <v>-452146</v>
      </c>
      <c r="E127" s="54">
        <f t="shared" si="7"/>
        <v>-1.357657298443159</v>
      </c>
      <c r="F127" s="55"/>
      <c r="G127" s="55"/>
    </row>
    <row r="128" spans="1:7" ht="15" customHeight="1" x14ac:dyDescent="0.25">
      <c r="A128" s="56" t="s">
        <v>105</v>
      </c>
      <c r="B128" s="57">
        <v>53642809</v>
      </c>
      <c r="C128" s="57">
        <v>55229564.420000002</v>
      </c>
      <c r="D128" s="57">
        <f t="shared" si="6"/>
        <v>1586755.4200000018</v>
      </c>
      <c r="E128" s="58">
        <f t="shared" si="7"/>
        <v>2.9580021061164077</v>
      </c>
      <c r="F128" s="55"/>
      <c r="G128" s="55"/>
    </row>
    <row r="129" spans="1:7" ht="17.25" customHeight="1" x14ac:dyDescent="0.25">
      <c r="A129" s="52" t="s">
        <v>133</v>
      </c>
      <c r="B129" s="53">
        <v>32756706</v>
      </c>
      <c r="C129" s="53">
        <v>31876421</v>
      </c>
      <c r="D129" s="53">
        <f t="shared" si="6"/>
        <v>-880285</v>
      </c>
      <c r="E129" s="54">
        <f t="shared" si="7"/>
        <v>-2.6873428604207028</v>
      </c>
      <c r="F129" s="55"/>
      <c r="G129" s="55"/>
    </row>
    <row r="130" spans="1:7" ht="15" customHeight="1" x14ac:dyDescent="0.25">
      <c r="A130" s="56" t="s">
        <v>107</v>
      </c>
      <c r="B130" s="57">
        <v>32525381</v>
      </c>
      <c r="C130" s="57">
        <v>32274731.100000001</v>
      </c>
      <c r="D130" s="57">
        <f t="shared" si="6"/>
        <v>-250649.89999999851</v>
      </c>
      <c r="E130" s="58">
        <f t="shared" si="7"/>
        <v>-0.77062863614110622</v>
      </c>
      <c r="F130" s="55"/>
      <c r="G130" s="55"/>
    </row>
    <row r="131" spans="1:7" ht="17.25" customHeight="1" x14ac:dyDescent="0.25">
      <c r="A131" s="52" t="s">
        <v>108</v>
      </c>
      <c r="B131" s="53">
        <v>21281440</v>
      </c>
      <c r="C131" s="53">
        <v>20896183</v>
      </c>
      <c r="D131" s="53">
        <f t="shared" si="6"/>
        <v>-385257</v>
      </c>
      <c r="E131" s="54">
        <f t="shared" si="7"/>
        <v>-1.8102957318677684</v>
      </c>
      <c r="F131" s="55"/>
      <c r="G131" s="55"/>
    </row>
    <row r="132" spans="1:7" ht="15" customHeight="1" x14ac:dyDescent="0.25">
      <c r="A132" s="56" t="s">
        <v>109</v>
      </c>
      <c r="B132" s="57">
        <v>32880628</v>
      </c>
      <c r="C132" s="57">
        <v>32987516</v>
      </c>
      <c r="D132" s="57">
        <f t="shared" si="6"/>
        <v>106888</v>
      </c>
      <c r="E132" s="58">
        <f t="shared" si="7"/>
        <v>0.32507894922201608</v>
      </c>
      <c r="F132" s="55"/>
      <c r="G132" s="55"/>
    </row>
    <row r="133" spans="1:7" ht="17.25" customHeight="1" x14ac:dyDescent="0.25">
      <c r="A133" s="52" t="s">
        <v>110</v>
      </c>
      <c r="B133" s="53">
        <v>257016300</v>
      </c>
      <c r="C133" s="53">
        <v>276152507.63</v>
      </c>
      <c r="D133" s="53">
        <f t="shared" si="6"/>
        <v>19136207.629999995</v>
      </c>
      <c r="E133" s="54">
        <f t="shared" si="7"/>
        <v>7.4455229609950795</v>
      </c>
      <c r="F133" s="55"/>
      <c r="G133" s="55"/>
    </row>
    <row r="134" spans="1:7" ht="15" customHeight="1" x14ac:dyDescent="0.25">
      <c r="A134" s="56" t="s">
        <v>111</v>
      </c>
      <c r="B134" s="57">
        <v>29297452</v>
      </c>
      <c r="C134" s="57">
        <v>28467006</v>
      </c>
      <c r="D134" s="57">
        <f t="shared" si="6"/>
        <v>-830446</v>
      </c>
      <c r="E134" s="58">
        <f t="shared" si="7"/>
        <v>-2.8345331873911763</v>
      </c>
      <c r="F134" s="55"/>
      <c r="G134" s="55"/>
    </row>
    <row r="135" spans="1:7" ht="17.25" customHeight="1" x14ac:dyDescent="0.25">
      <c r="A135" s="52" t="s">
        <v>112</v>
      </c>
      <c r="B135" s="53">
        <v>23747508</v>
      </c>
      <c r="C135" s="53">
        <v>22282552</v>
      </c>
      <c r="D135" s="53">
        <f t="shared" si="6"/>
        <v>-1464956</v>
      </c>
      <c r="E135" s="54">
        <f t="shared" si="7"/>
        <v>-6.168883067646509</v>
      </c>
      <c r="F135" s="55"/>
      <c r="G135" s="55"/>
    </row>
    <row r="136" spans="1:7" ht="15" customHeight="1" x14ac:dyDescent="0.25">
      <c r="A136" s="56" t="s">
        <v>113</v>
      </c>
      <c r="B136" s="57">
        <v>27015321</v>
      </c>
      <c r="C136" s="57">
        <v>27891406.27</v>
      </c>
      <c r="D136" s="57">
        <f t="shared" si="6"/>
        <v>876085.26999999955</v>
      </c>
      <c r="E136" s="58">
        <f t="shared" si="7"/>
        <v>3.2429200822747939</v>
      </c>
      <c r="F136" s="55"/>
      <c r="G136" s="55"/>
    </row>
    <row r="137" spans="1:7" ht="17.25" customHeight="1" x14ac:dyDescent="0.25">
      <c r="A137" s="52" t="s">
        <v>114</v>
      </c>
      <c r="B137" s="53">
        <v>37478212</v>
      </c>
      <c r="C137" s="53">
        <v>35242215</v>
      </c>
      <c r="D137" s="53">
        <f t="shared" si="6"/>
        <v>-2235997</v>
      </c>
      <c r="E137" s="54">
        <f t="shared" si="7"/>
        <v>-5.9661250648776951</v>
      </c>
      <c r="F137" s="55"/>
      <c r="G137" s="55"/>
    </row>
    <row r="138" spans="1:7" ht="15" customHeight="1" x14ac:dyDescent="0.25">
      <c r="A138" s="56" t="s">
        <v>115</v>
      </c>
      <c r="B138" s="57">
        <v>69699996</v>
      </c>
      <c r="C138" s="57">
        <v>68951915.917286322</v>
      </c>
      <c r="D138" s="57">
        <f t="shared" si="6"/>
        <v>-748080.08271367848</v>
      </c>
      <c r="E138" s="58">
        <f t="shared" si="7"/>
        <v>-1.0732856895912568</v>
      </c>
      <c r="F138" s="55"/>
      <c r="G138" s="55"/>
    </row>
    <row r="139" spans="1:7" ht="17.25" customHeight="1" x14ac:dyDescent="0.25">
      <c r="A139" s="52" t="s">
        <v>116</v>
      </c>
      <c r="B139" s="53">
        <v>179812381</v>
      </c>
      <c r="C139" s="53">
        <v>182346077</v>
      </c>
      <c r="D139" s="53">
        <f t="shared" si="6"/>
        <v>2533696</v>
      </c>
      <c r="E139" s="54">
        <f t="shared" si="7"/>
        <v>1.4090776096224431</v>
      </c>
      <c r="F139" s="55"/>
      <c r="G139" s="55"/>
    </row>
    <row r="140" spans="1:7" ht="15" customHeight="1" x14ac:dyDescent="0.25">
      <c r="A140" s="56" t="s">
        <v>117</v>
      </c>
      <c r="B140" s="57">
        <v>9297938</v>
      </c>
      <c r="C140" s="57">
        <v>9003613</v>
      </c>
      <c r="D140" s="57">
        <f t="shared" si="6"/>
        <v>-294325</v>
      </c>
      <c r="E140" s="58">
        <f t="shared" si="7"/>
        <v>-3.1654867993312066</v>
      </c>
      <c r="F140" s="55"/>
      <c r="G140" s="55"/>
    </row>
    <row r="141" spans="1:7" ht="17.25" customHeight="1" x14ac:dyDescent="0.25">
      <c r="A141" s="52" t="s">
        <v>118</v>
      </c>
      <c r="B141" s="53">
        <v>51129957</v>
      </c>
      <c r="C141" s="53">
        <v>50999429</v>
      </c>
      <c r="D141" s="53">
        <f t="shared" si="6"/>
        <v>-130528</v>
      </c>
      <c r="E141" s="54">
        <f t="shared" si="7"/>
        <v>-0.25528673923977679</v>
      </c>
      <c r="F141" s="55"/>
      <c r="G141" s="55"/>
    </row>
    <row r="142" spans="1:7" ht="15" customHeight="1" x14ac:dyDescent="0.25">
      <c r="A142" s="56" t="s">
        <v>119</v>
      </c>
      <c r="B142" s="57">
        <v>24166282</v>
      </c>
      <c r="C142" s="57">
        <v>23758587</v>
      </c>
      <c r="D142" s="57">
        <f t="shared" si="6"/>
        <v>-407695</v>
      </c>
      <c r="E142" s="58">
        <f t="shared" si="7"/>
        <v>-1.6870406461366296</v>
      </c>
      <c r="F142" s="55"/>
      <c r="G142" s="55"/>
    </row>
    <row r="143" spans="1:7" ht="17.25" customHeight="1" x14ac:dyDescent="0.25">
      <c r="A143" s="52" t="s">
        <v>120</v>
      </c>
      <c r="B143" s="53">
        <v>123576881</v>
      </c>
      <c r="C143" s="53">
        <v>122947476</v>
      </c>
      <c r="D143" s="53">
        <f t="shared" si="6"/>
        <v>-629405</v>
      </c>
      <c r="E143" s="54">
        <f t="shared" si="7"/>
        <v>-0.50932261350729513</v>
      </c>
      <c r="F143" s="55"/>
      <c r="G143" s="55"/>
    </row>
    <row r="144" spans="1:7" ht="15" customHeight="1" x14ac:dyDescent="0.25">
      <c r="A144" s="56" t="s">
        <v>142</v>
      </c>
      <c r="B144" s="57">
        <v>31522222</v>
      </c>
      <c r="C144" s="57">
        <v>30481467</v>
      </c>
      <c r="D144" s="57">
        <f>C144-B144</f>
        <v>-1040755</v>
      </c>
      <c r="E144" s="58">
        <f>D144/B144*100</f>
        <v>-3.3016549404416984</v>
      </c>
      <c r="F144" s="55"/>
      <c r="G144" s="55"/>
    </row>
    <row r="145" spans="1:7" ht="4.5" customHeight="1" x14ac:dyDescent="0.25">
      <c r="A145" s="63"/>
      <c r="B145" s="64"/>
      <c r="C145" s="64"/>
      <c r="D145" s="70"/>
      <c r="E145" s="65"/>
      <c r="G145" s="71"/>
    </row>
    <row r="146" spans="1:7" ht="15" customHeight="1" x14ac:dyDescent="0.25">
      <c r="A146" s="72" t="s">
        <v>121</v>
      </c>
      <c r="B146" s="73">
        <f>SUM(B10:B145)</f>
        <v>5260649221</v>
      </c>
      <c r="C146" s="73">
        <f>SUM(C10:C145)</f>
        <v>5264793670.297287</v>
      </c>
      <c r="D146" s="73">
        <f>SUM(D10:D144)</f>
        <v>4144449.2972863168</v>
      </c>
      <c r="E146" s="74">
        <f>D146/B146*100</f>
        <v>7.8782087973896422E-2</v>
      </c>
      <c r="F146" s="75"/>
      <c r="G146" s="55"/>
    </row>
    <row r="147" spans="1:7" ht="12.75" customHeight="1" x14ac:dyDescent="0.25">
      <c r="A147" s="63" t="s">
        <v>144</v>
      </c>
      <c r="B147" s="64">
        <v>660022.5</v>
      </c>
      <c r="C147" s="64">
        <v>527002.39</v>
      </c>
      <c r="D147" s="64">
        <f>C147-B147</f>
        <v>-133020.10999999999</v>
      </c>
      <c r="E147" s="65">
        <f>D147/B147*100</f>
        <v>-20.15387505728971</v>
      </c>
      <c r="F147" s="76"/>
      <c r="G147" s="55"/>
    </row>
    <row r="148" spans="1:7" ht="15" customHeight="1" x14ac:dyDescent="0.25">
      <c r="A148" s="72" t="s">
        <v>2</v>
      </c>
      <c r="B148" s="73">
        <f>+B146+B147</f>
        <v>5261309243.5</v>
      </c>
      <c r="C148" s="73">
        <f>+C146+C147</f>
        <v>5265320672.6872873</v>
      </c>
      <c r="D148" s="73">
        <f>D146+D147</f>
        <v>4011429.1872863169</v>
      </c>
      <c r="E148" s="74">
        <f>D148/B148*100</f>
        <v>7.6243934762857221E-2</v>
      </c>
      <c r="F148" s="76"/>
      <c r="G148" s="55"/>
    </row>
    <row r="149" spans="1:7" ht="5.25" customHeight="1" x14ac:dyDescent="0.25">
      <c r="A149" s="66"/>
      <c r="B149" s="67"/>
      <c r="C149" s="67"/>
      <c r="D149" s="77"/>
      <c r="E149" s="68"/>
    </row>
    <row r="150" spans="1:7" x14ac:dyDescent="0.25">
      <c r="A150" s="78" t="s">
        <v>314</v>
      </c>
    </row>
    <row r="151" spans="1:7" ht="3.75" customHeight="1" x14ac:dyDescent="0.25"/>
    <row r="152" spans="1:7" s="81" customFormat="1" x14ac:dyDescent="0.25">
      <c r="A152" s="89" t="s">
        <v>283</v>
      </c>
    </row>
    <row r="161" spans="1:3" x14ac:dyDescent="0.25">
      <c r="A161" s="149"/>
      <c r="B161" s="149"/>
      <c r="C161" s="149"/>
    </row>
    <row r="163" spans="1:3" x14ac:dyDescent="0.25">
      <c r="A163" s="3"/>
    </row>
    <row r="164" spans="1:3" x14ac:dyDescent="0.25">
      <c r="A164" s="3"/>
    </row>
    <row r="165" spans="1:3" x14ac:dyDescent="0.25">
      <c r="A165" s="3"/>
    </row>
    <row r="166" spans="1:3" x14ac:dyDescent="0.25">
      <c r="A166" s="3"/>
    </row>
    <row r="167" spans="1:3" x14ac:dyDescent="0.25">
      <c r="A167" s="3"/>
    </row>
  </sheetData>
  <mergeCells count="7">
    <mergeCell ref="A161:C161"/>
    <mergeCell ref="A5:E5"/>
    <mergeCell ref="A54:E54"/>
    <mergeCell ref="A102:E102"/>
    <mergeCell ref="A7:A8"/>
    <mergeCell ref="A56:A57"/>
    <mergeCell ref="A104:A105"/>
  </mergeCells>
  <phoneticPr fontId="2" type="noConversion"/>
  <pageMargins left="0.62" right="0.28000000000000003" top="0.18" bottom="0.71" header="0" footer="0"/>
  <pageSetup paperSize="9" orientation="portrait" r:id="rId1"/>
  <headerFooter alignWithMargins="0"/>
  <rowBreaks count="2" manualBreakCount="2">
    <brk id="49" max="4" man="1"/>
    <brk id="9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147"/>
  <sheetViews>
    <sheetView showGridLines="0" topLeftCell="A139" zoomScaleNormal="100" workbookViewId="0">
      <selection activeCell="B147" sqref="B147"/>
    </sheetView>
  </sheetViews>
  <sheetFormatPr baseColWidth="10" defaultColWidth="8.42578125" defaultRowHeight="13.5" x14ac:dyDescent="0.25"/>
  <cols>
    <col min="1" max="1" width="41.7109375" style="79" customWidth="1"/>
    <col min="2" max="3" width="22.7109375" style="3" customWidth="1"/>
    <col min="4" max="4" width="27" style="3" customWidth="1"/>
    <col min="5" max="5" width="25.28515625" style="3" customWidth="1"/>
    <col min="6" max="6" width="21.85546875" style="3" customWidth="1"/>
    <col min="7" max="7" width="11.28515625" style="3" customWidth="1"/>
    <col min="8" max="16384" width="8.42578125" style="3"/>
  </cols>
  <sheetData>
    <row r="1" spans="1:3" ht="12" customHeight="1" x14ac:dyDescent="0.25">
      <c r="A1" s="82"/>
      <c r="B1" s="2"/>
      <c r="C1" s="2"/>
    </row>
    <row r="2" spans="1:3" ht="13.5" customHeight="1" x14ac:dyDescent="0.3">
      <c r="A2" s="154" t="s">
        <v>331</v>
      </c>
      <c r="B2" s="154"/>
      <c r="C2" s="154"/>
    </row>
    <row r="3" spans="1:3" ht="21" customHeight="1" x14ac:dyDescent="0.25">
      <c r="A3" s="156" t="s">
        <v>122</v>
      </c>
      <c r="B3" s="156"/>
      <c r="C3" s="156"/>
    </row>
    <row r="4" spans="1:3" ht="17.45" customHeight="1" x14ac:dyDescent="0.25">
      <c r="A4" s="156" t="s">
        <v>395</v>
      </c>
      <c r="B4" s="156"/>
      <c r="C4" s="156"/>
    </row>
    <row r="5" spans="1:3" ht="15" customHeight="1" x14ac:dyDescent="0.25">
      <c r="A5" s="157" t="s">
        <v>143</v>
      </c>
      <c r="B5" s="157"/>
      <c r="C5" s="157"/>
    </row>
    <row r="6" spans="1:3" ht="4.9000000000000004" customHeight="1" x14ac:dyDescent="0.25">
      <c r="A6" s="43"/>
      <c r="B6" s="44"/>
      <c r="C6" s="44"/>
    </row>
    <row r="7" spans="1:3" ht="18" customHeight="1" x14ac:dyDescent="0.25">
      <c r="A7" s="94"/>
      <c r="B7" s="95" t="s">
        <v>332</v>
      </c>
      <c r="C7" s="45" t="s">
        <v>332</v>
      </c>
    </row>
    <row r="8" spans="1:3" ht="13.9" customHeight="1" x14ac:dyDescent="0.25">
      <c r="A8" s="96" t="s">
        <v>123</v>
      </c>
      <c r="B8" s="97" t="s">
        <v>281</v>
      </c>
      <c r="C8" s="50" t="s">
        <v>124</v>
      </c>
    </row>
    <row r="9" spans="1:3" ht="9" hidden="1" customHeight="1" x14ac:dyDescent="0.25">
      <c r="A9" s="5"/>
      <c r="B9" s="5"/>
      <c r="C9" s="5"/>
    </row>
    <row r="10" spans="1:3" ht="18" customHeight="1" x14ac:dyDescent="0.25">
      <c r="A10" s="52" t="s">
        <v>8</v>
      </c>
      <c r="B10" s="53">
        <v>6667475</v>
      </c>
      <c r="C10" s="53">
        <v>6667801</v>
      </c>
    </row>
    <row r="11" spans="1:3" ht="15" customHeight="1" x14ac:dyDescent="0.25">
      <c r="A11" s="56" t="s">
        <v>9</v>
      </c>
      <c r="B11" s="57">
        <v>9519216</v>
      </c>
      <c r="C11" s="57">
        <v>9519682</v>
      </c>
    </row>
    <row r="12" spans="1:3" ht="18" customHeight="1" x14ac:dyDescent="0.25">
      <c r="A12" s="52" t="s">
        <v>10</v>
      </c>
      <c r="B12" s="53">
        <v>11292813</v>
      </c>
      <c r="C12" s="53">
        <v>11293366</v>
      </c>
    </row>
    <row r="13" spans="1:3" ht="15" customHeight="1" x14ac:dyDescent="0.25">
      <c r="A13" s="56" t="s">
        <v>11</v>
      </c>
      <c r="B13" s="57">
        <v>9730100</v>
      </c>
      <c r="C13" s="57">
        <v>9730576</v>
      </c>
    </row>
    <row r="14" spans="1:3" ht="18" customHeight="1" x14ac:dyDescent="0.25">
      <c r="A14" s="52" t="s">
        <v>12</v>
      </c>
      <c r="B14" s="53">
        <v>7277690</v>
      </c>
      <c r="C14" s="53">
        <v>7278046</v>
      </c>
    </row>
    <row r="15" spans="1:3" ht="15" customHeight="1" x14ac:dyDescent="0.25">
      <c r="A15" s="56" t="s">
        <v>13</v>
      </c>
      <c r="B15" s="57">
        <v>32057756</v>
      </c>
      <c r="C15" s="57">
        <v>32059326</v>
      </c>
    </row>
    <row r="16" spans="1:3" ht="18" customHeight="1" x14ac:dyDescent="0.25">
      <c r="A16" s="52" t="s">
        <v>14</v>
      </c>
      <c r="B16" s="53">
        <v>3572151</v>
      </c>
      <c r="C16" s="53">
        <v>3572326</v>
      </c>
    </row>
    <row r="17" spans="1:3" ht="15" customHeight="1" x14ac:dyDescent="0.25">
      <c r="A17" s="56" t="s">
        <v>15</v>
      </c>
      <c r="B17" s="57">
        <v>32343006</v>
      </c>
      <c r="C17" s="57">
        <v>32344590</v>
      </c>
    </row>
    <row r="18" spans="1:3" ht="18" customHeight="1" x14ac:dyDescent="0.25">
      <c r="A18" s="52" t="s">
        <v>16</v>
      </c>
      <c r="B18" s="53">
        <v>16528380</v>
      </c>
      <c r="C18" s="53">
        <v>16529189</v>
      </c>
    </row>
    <row r="19" spans="1:3" ht="15" customHeight="1" x14ac:dyDescent="0.25">
      <c r="A19" s="56" t="s">
        <v>17</v>
      </c>
      <c r="B19" s="57">
        <v>16654135</v>
      </c>
      <c r="C19" s="57">
        <v>16654950</v>
      </c>
    </row>
    <row r="20" spans="1:3" ht="18" customHeight="1" x14ac:dyDescent="0.25">
      <c r="A20" s="52" t="s">
        <v>18</v>
      </c>
      <c r="B20" s="53">
        <v>4104002</v>
      </c>
      <c r="C20" s="53">
        <v>4104203</v>
      </c>
    </row>
    <row r="21" spans="1:3" ht="15" customHeight="1" x14ac:dyDescent="0.25">
      <c r="A21" s="56" t="s">
        <v>19</v>
      </c>
      <c r="B21" s="57">
        <v>10496355</v>
      </c>
      <c r="C21" s="57">
        <v>10496869</v>
      </c>
    </row>
    <row r="22" spans="1:3" ht="18" customHeight="1" x14ac:dyDescent="0.25">
      <c r="A22" s="52" t="s">
        <v>20</v>
      </c>
      <c r="B22" s="53">
        <v>13471771</v>
      </c>
      <c r="C22" s="53">
        <v>13472431</v>
      </c>
    </row>
    <row r="23" spans="1:3" ht="15" customHeight="1" x14ac:dyDescent="0.25">
      <c r="A23" s="56" t="s">
        <v>21</v>
      </c>
      <c r="B23" s="57">
        <v>5264954</v>
      </c>
      <c r="C23" s="57">
        <v>5265212</v>
      </c>
    </row>
    <row r="24" spans="1:3" ht="18" customHeight="1" x14ac:dyDescent="0.25">
      <c r="A24" s="52" t="s">
        <v>22</v>
      </c>
      <c r="B24" s="53">
        <v>16191831</v>
      </c>
      <c r="C24" s="53">
        <v>16192624</v>
      </c>
    </row>
    <row r="25" spans="1:3" ht="15" customHeight="1" x14ac:dyDescent="0.25">
      <c r="A25" s="56" t="s">
        <v>23</v>
      </c>
      <c r="B25" s="57">
        <v>15723732</v>
      </c>
      <c r="C25" s="57">
        <v>15724502</v>
      </c>
    </row>
    <row r="26" spans="1:3" ht="18" customHeight="1" x14ac:dyDescent="0.25">
      <c r="A26" s="52" t="s">
        <v>24</v>
      </c>
      <c r="B26" s="53">
        <v>22327921</v>
      </c>
      <c r="C26" s="53">
        <v>22329014</v>
      </c>
    </row>
    <row r="27" spans="1:3" ht="15" customHeight="1" x14ac:dyDescent="0.25">
      <c r="A27" s="56" t="s">
        <v>25</v>
      </c>
      <c r="B27" s="57">
        <v>5718273</v>
      </c>
      <c r="C27" s="57">
        <v>5718553</v>
      </c>
    </row>
    <row r="28" spans="1:3" ht="18" customHeight="1" x14ac:dyDescent="0.25">
      <c r="A28" s="52" t="s">
        <v>26</v>
      </c>
      <c r="B28" s="53">
        <v>8230029</v>
      </c>
      <c r="C28" s="53">
        <v>8230432</v>
      </c>
    </row>
    <row r="29" spans="1:3" ht="15" customHeight="1" x14ac:dyDescent="0.25">
      <c r="A29" s="56" t="s">
        <v>27</v>
      </c>
      <c r="B29" s="57">
        <v>14863006</v>
      </c>
      <c r="C29" s="57">
        <v>14863734</v>
      </c>
    </row>
    <row r="30" spans="1:3" ht="18" customHeight="1" x14ac:dyDescent="0.25">
      <c r="A30" s="52" t="s">
        <v>28</v>
      </c>
      <c r="B30" s="53">
        <v>14668696</v>
      </c>
      <c r="C30" s="53">
        <v>14669414</v>
      </c>
    </row>
    <row r="31" spans="1:3" ht="15" customHeight="1" x14ac:dyDescent="0.25">
      <c r="A31" s="56" t="s">
        <v>29</v>
      </c>
      <c r="B31" s="57">
        <v>8072963</v>
      </c>
      <c r="C31" s="57">
        <v>8073358</v>
      </c>
    </row>
    <row r="32" spans="1:3" ht="18" customHeight="1" x14ac:dyDescent="0.25">
      <c r="A32" s="52" t="s">
        <v>30</v>
      </c>
      <c r="B32" s="53">
        <v>5049920</v>
      </c>
      <c r="C32" s="53">
        <v>5050167</v>
      </c>
    </row>
    <row r="33" spans="1:3" ht="15" customHeight="1" x14ac:dyDescent="0.25">
      <c r="A33" s="56" t="s">
        <v>31</v>
      </c>
      <c r="B33" s="57">
        <v>18357137</v>
      </c>
      <c r="C33" s="57">
        <v>18358036</v>
      </c>
    </row>
    <row r="34" spans="1:3" ht="18" customHeight="1" x14ac:dyDescent="0.25">
      <c r="A34" s="52" t="s">
        <v>32</v>
      </c>
      <c r="B34" s="53">
        <v>27544659</v>
      </c>
      <c r="C34" s="53">
        <v>27546008</v>
      </c>
    </row>
    <row r="35" spans="1:3" ht="15" customHeight="1" x14ac:dyDescent="0.25">
      <c r="A35" s="56" t="s">
        <v>33</v>
      </c>
      <c r="B35" s="57">
        <v>12050553</v>
      </c>
      <c r="C35" s="57">
        <v>12051143</v>
      </c>
    </row>
    <row r="36" spans="1:3" ht="18" customHeight="1" x14ac:dyDescent="0.25">
      <c r="A36" s="52" t="s">
        <v>34</v>
      </c>
      <c r="B36" s="53">
        <v>5216543</v>
      </c>
      <c r="C36" s="53">
        <v>5216798</v>
      </c>
    </row>
    <row r="37" spans="1:3" ht="15" customHeight="1" x14ac:dyDescent="0.25">
      <c r="A37" s="56" t="s">
        <v>35</v>
      </c>
      <c r="B37" s="57">
        <v>5430645</v>
      </c>
      <c r="C37" s="57">
        <v>5430911</v>
      </c>
    </row>
    <row r="38" spans="1:3" ht="18" customHeight="1" x14ac:dyDescent="0.25">
      <c r="A38" s="52" t="s">
        <v>36</v>
      </c>
      <c r="B38" s="53">
        <v>12713973</v>
      </c>
      <c r="C38" s="53">
        <v>12714595</v>
      </c>
    </row>
    <row r="39" spans="1:3" ht="15" customHeight="1" x14ac:dyDescent="0.25">
      <c r="A39" s="56" t="s">
        <v>37</v>
      </c>
      <c r="B39" s="57">
        <v>6775652</v>
      </c>
      <c r="C39" s="57">
        <v>6775984</v>
      </c>
    </row>
    <row r="40" spans="1:3" ht="18" customHeight="1" x14ac:dyDescent="0.25">
      <c r="A40" s="52" t="s">
        <v>38</v>
      </c>
      <c r="B40" s="53">
        <v>14559356</v>
      </c>
      <c r="C40" s="53">
        <v>14560069</v>
      </c>
    </row>
    <row r="41" spans="1:3" ht="15" customHeight="1" x14ac:dyDescent="0.25">
      <c r="A41" s="56" t="s">
        <v>39</v>
      </c>
      <c r="B41" s="57">
        <v>10620235</v>
      </c>
      <c r="C41" s="57">
        <v>10620755</v>
      </c>
    </row>
    <row r="42" spans="1:3" ht="18" customHeight="1" x14ac:dyDescent="0.25">
      <c r="A42" s="52" t="s">
        <v>40</v>
      </c>
      <c r="B42" s="53">
        <v>8077022</v>
      </c>
      <c r="C42" s="53">
        <v>8077417</v>
      </c>
    </row>
    <row r="43" spans="1:3" ht="15" customHeight="1" x14ac:dyDescent="0.25">
      <c r="A43" s="56" t="s">
        <v>41</v>
      </c>
      <c r="B43" s="57">
        <v>66672587</v>
      </c>
      <c r="C43" s="57">
        <v>66675851</v>
      </c>
    </row>
    <row r="44" spans="1:3" ht="18" customHeight="1" x14ac:dyDescent="0.25">
      <c r="A44" s="52" t="s">
        <v>42</v>
      </c>
      <c r="B44" s="53">
        <v>23929513</v>
      </c>
      <c r="C44" s="53">
        <v>23930685</v>
      </c>
    </row>
    <row r="45" spans="1:3" ht="15" customHeight="1" x14ac:dyDescent="0.25">
      <c r="A45" s="56" t="s">
        <v>43</v>
      </c>
      <c r="B45" s="57">
        <v>5024524</v>
      </c>
      <c r="C45" s="57">
        <v>5024770</v>
      </c>
    </row>
    <row r="46" spans="1:3" ht="18" customHeight="1" x14ac:dyDescent="0.25">
      <c r="A46" s="52" t="s">
        <v>44</v>
      </c>
      <c r="B46" s="53">
        <v>7749357</v>
      </c>
      <c r="C46" s="53">
        <v>7749736</v>
      </c>
    </row>
    <row r="47" spans="1:3" ht="15" customHeight="1" x14ac:dyDescent="0.25">
      <c r="A47" s="56" t="s">
        <v>45</v>
      </c>
      <c r="B47" s="57">
        <v>28237019</v>
      </c>
      <c r="C47" s="57">
        <v>28238402</v>
      </c>
    </row>
    <row r="48" spans="1:3" ht="7.9" customHeight="1" x14ac:dyDescent="0.25">
      <c r="A48" s="66"/>
      <c r="B48" s="67"/>
      <c r="C48" s="67"/>
    </row>
    <row r="52" spans="1:3" ht="16.5" x14ac:dyDescent="0.3">
      <c r="A52" s="154" t="s">
        <v>331</v>
      </c>
      <c r="B52" s="154"/>
      <c r="C52" s="154"/>
    </row>
    <row r="53" spans="1:3" ht="21" customHeight="1" x14ac:dyDescent="0.25">
      <c r="A53" s="155" t="s">
        <v>122</v>
      </c>
      <c r="B53" s="155"/>
      <c r="C53" s="155"/>
    </row>
    <row r="54" spans="1:3" ht="13.5" customHeight="1" x14ac:dyDescent="0.25">
      <c r="A54" s="155" t="str">
        <f>+A4</f>
        <v>POR EL PERÍODO DEL 1o. DE ENERO AL 30 DE JUNIO DEL AÑO 2025.</v>
      </c>
      <c r="B54" s="155"/>
      <c r="C54" s="155"/>
    </row>
    <row r="55" spans="1:3" ht="11.45" customHeight="1" x14ac:dyDescent="0.25">
      <c r="A55" s="151" t="s">
        <v>143</v>
      </c>
      <c r="B55" s="151"/>
      <c r="C55" s="151"/>
    </row>
    <row r="56" spans="1:3" ht="5.45" customHeight="1" x14ac:dyDescent="0.25">
      <c r="A56" s="90"/>
      <c r="B56" s="91"/>
      <c r="C56" s="91"/>
    </row>
    <row r="57" spans="1:3" ht="16.5" customHeight="1" x14ac:dyDescent="0.25">
      <c r="A57" s="94"/>
      <c r="B57" s="95" t="s">
        <v>332</v>
      </c>
      <c r="C57" s="45" t="s">
        <v>332</v>
      </c>
    </row>
    <row r="58" spans="1:3" ht="18.75" customHeight="1" x14ac:dyDescent="0.25">
      <c r="A58" s="96" t="s">
        <v>123</v>
      </c>
      <c r="B58" s="97" t="s">
        <v>281</v>
      </c>
      <c r="C58" s="50" t="s">
        <v>124</v>
      </c>
    </row>
    <row r="59" spans="1:3" ht="12.75" hidden="1" customHeight="1" x14ac:dyDescent="0.25">
      <c r="A59" s="42"/>
      <c r="B59" s="42"/>
      <c r="C59" s="42"/>
    </row>
    <row r="60" spans="1:3" ht="18" customHeight="1" x14ac:dyDescent="0.25">
      <c r="A60" s="52" t="s">
        <v>46</v>
      </c>
      <c r="B60" s="53">
        <v>6150333</v>
      </c>
      <c r="C60" s="53">
        <v>6150634</v>
      </c>
    </row>
    <row r="61" spans="1:3" ht="15" customHeight="1" x14ac:dyDescent="0.25">
      <c r="A61" s="56" t="s">
        <v>47</v>
      </c>
      <c r="B61" s="57">
        <v>11167400</v>
      </c>
      <c r="C61" s="57">
        <v>11167947</v>
      </c>
    </row>
    <row r="62" spans="1:3" ht="18" customHeight="1" x14ac:dyDescent="0.25">
      <c r="A62" s="52" t="s">
        <v>48</v>
      </c>
      <c r="B62" s="53">
        <v>9596841</v>
      </c>
      <c r="C62" s="53">
        <v>9597311</v>
      </c>
    </row>
    <row r="63" spans="1:3" ht="15" customHeight="1" x14ac:dyDescent="0.25">
      <c r="A63" s="56" t="s">
        <v>49</v>
      </c>
      <c r="B63" s="57">
        <v>4876136</v>
      </c>
      <c r="C63" s="57">
        <v>4876375</v>
      </c>
    </row>
    <row r="64" spans="1:3" ht="18" customHeight="1" x14ac:dyDescent="0.25">
      <c r="A64" s="52" t="s">
        <v>50</v>
      </c>
      <c r="B64" s="53">
        <v>16555512</v>
      </c>
      <c r="C64" s="53">
        <v>16556323</v>
      </c>
    </row>
    <row r="65" spans="1:3" ht="15" customHeight="1" x14ac:dyDescent="0.25">
      <c r="A65" s="56" t="s">
        <v>51</v>
      </c>
      <c r="B65" s="57">
        <v>8797110</v>
      </c>
      <c r="C65" s="57">
        <v>8797541</v>
      </c>
    </row>
    <row r="66" spans="1:3" ht="18" customHeight="1" x14ac:dyDescent="0.25">
      <c r="A66" s="52" t="s">
        <v>52</v>
      </c>
      <c r="B66" s="53">
        <v>7404650</v>
      </c>
      <c r="C66" s="53">
        <v>7405013</v>
      </c>
    </row>
    <row r="67" spans="1:3" ht="15" customHeight="1" x14ac:dyDescent="0.25">
      <c r="A67" s="56" t="s">
        <v>54</v>
      </c>
      <c r="B67" s="57">
        <v>10491281</v>
      </c>
      <c r="C67" s="57">
        <v>10491795</v>
      </c>
    </row>
    <row r="68" spans="1:3" ht="18" customHeight="1" x14ac:dyDescent="0.25">
      <c r="A68" s="52" t="s">
        <v>55</v>
      </c>
      <c r="B68" s="53">
        <v>16984968</v>
      </c>
      <c r="C68" s="53">
        <v>16985800</v>
      </c>
    </row>
    <row r="69" spans="1:3" ht="15" customHeight="1" x14ac:dyDescent="0.25">
      <c r="A69" s="56" t="s">
        <v>56</v>
      </c>
      <c r="B69" s="57">
        <v>3992351</v>
      </c>
      <c r="C69" s="57">
        <v>3992546</v>
      </c>
    </row>
    <row r="70" spans="1:3" ht="18" customHeight="1" x14ac:dyDescent="0.25">
      <c r="A70" s="52" t="s">
        <v>57</v>
      </c>
      <c r="B70" s="53">
        <v>22265811</v>
      </c>
      <c r="C70" s="53">
        <v>22266901</v>
      </c>
    </row>
    <row r="71" spans="1:3" ht="15" customHeight="1" x14ac:dyDescent="0.25">
      <c r="A71" s="56" t="s">
        <v>58</v>
      </c>
      <c r="B71" s="57">
        <v>48838840</v>
      </c>
      <c r="C71" s="57">
        <v>48841231</v>
      </c>
    </row>
    <row r="72" spans="1:3" ht="18" customHeight="1" x14ac:dyDescent="0.25">
      <c r="A72" s="52" t="s">
        <v>59</v>
      </c>
      <c r="B72" s="53">
        <v>3782395</v>
      </c>
      <c r="C72" s="53">
        <v>3782580</v>
      </c>
    </row>
    <row r="73" spans="1:3" ht="15" customHeight="1" x14ac:dyDescent="0.25">
      <c r="A73" s="56" t="s">
        <v>60</v>
      </c>
      <c r="B73" s="57">
        <v>24942850</v>
      </c>
      <c r="C73" s="57">
        <v>24944071</v>
      </c>
    </row>
    <row r="74" spans="1:3" ht="18" customHeight="1" x14ac:dyDescent="0.25">
      <c r="A74" s="52" t="s">
        <v>61</v>
      </c>
      <c r="B74" s="53">
        <v>110809111</v>
      </c>
      <c r="C74" s="53">
        <v>110814536</v>
      </c>
    </row>
    <row r="75" spans="1:3" ht="15" customHeight="1" x14ac:dyDescent="0.25">
      <c r="A75" s="56" t="s">
        <v>62</v>
      </c>
      <c r="B75" s="57">
        <v>10900104</v>
      </c>
      <c r="C75" s="57">
        <v>10900638</v>
      </c>
    </row>
    <row r="76" spans="1:3" ht="18" customHeight="1" x14ac:dyDescent="0.25">
      <c r="A76" s="52" t="s">
        <v>63</v>
      </c>
      <c r="B76" s="53">
        <v>18431738</v>
      </c>
      <c r="C76" s="53">
        <v>18432640</v>
      </c>
    </row>
    <row r="77" spans="1:3" ht="15" customHeight="1" x14ac:dyDescent="0.25">
      <c r="A77" s="56" t="s">
        <v>64</v>
      </c>
      <c r="B77" s="57">
        <v>30977724</v>
      </c>
      <c r="C77" s="57">
        <v>30979241</v>
      </c>
    </row>
    <row r="78" spans="1:3" ht="18" customHeight="1" x14ac:dyDescent="0.25">
      <c r="A78" s="52" t="s">
        <v>65</v>
      </c>
      <c r="B78" s="53">
        <v>15828695</v>
      </c>
      <c r="C78" s="53">
        <v>15829470</v>
      </c>
    </row>
    <row r="79" spans="1:3" ht="15" customHeight="1" x14ac:dyDescent="0.25">
      <c r="A79" s="56" t="s">
        <v>66</v>
      </c>
      <c r="B79" s="57">
        <v>6430914</v>
      </c>
      <c r="C79" s="57">
        <v>6431229</v>
      </c>
    </row>
    <row r="80" spans="1:3" ht="18" customHeight="1" x14ac:dyDescent="0.25">
      <c r="A80" s="52" t="s">
        <v>67</v>
      </c>
      <c r="B80" s="53">
        <v>6020308</v>
      </c>
      <c r="C80" s="53">
        <v>6020603</v>
      </c>
    </row>
    <row r="81" spans="1:3" ht="15" customHeight="1" x14ac:dyDescent="0.25">
      <c r="A81" s="56" t="s">
        <v>68</v>
      </c>
      <c r="B81" s="57">
        <v>5479637</v>
      </c>
      <c r="C81" s="57">
        <v>5479905</v>
      </c>
    </row>
    <row r="82" spans="1:3" ht="18" customHeight="1" x14ac:dyDescent="0.25">
      <c r="A82" s="52" t="s">
        <v>69</v>
      </c>
      <c r="B82" s="53">
        <v>24086378</v>
      </c>
      <c r="C82" s="53">
        <v>24087557</v>
      </c>
    </row>
    <row r="83" spans="1:3" ht="15" customHeight="1" x14ac:dyDescent="0.25">
      <c r="A83" s="56" t="s">
        <v>70</v>
      </c>
      <c r="B83" s="57">
        <v>12086615</v>
      </c>
      <c r="C83" s="57">
        <v>12087207</v>
      </c>
    </row>
    <row r="84" spans="1:3" ht="18" customHeight="1" x14ac:dyDescent="0.25">
      <c r="A84" s="52" t="s">
        <v>71</v>
      </c>
      <c r="B84" s="53">
        <v>14016517</v>
      </c>
      <c r="C84" s="53">
        <v>14017203</v>
      </c>
    </row>
    <row r="85" spans="1:3" ht="15" customHeight="1" x14ac:dyDescent="0.25">
      <c r="A85" s="56" t="s">
        <v>72</v>
      </c>
      <c r="B85" s="57">
        <v>18844697</v>
      </c>
      <c r="C85" s="57">
        <v>18845620</v>
      </c>
    </row>
    <row r="86" spans="1:3" ht="18" customHeight="1" x14ac:dyDescent="0.25">
      <c r="A86" s="52" t="s">
        <v>73</v>
      </c>
      <c r="B86" s="53">
        <v>26437588</v>
      </c>
      <c r="C86" s="53">
        <v>26438882</v>
      </c>
    </row>
    <row r="87" spans="1:3" ht="15" customHeight="1" x14ac:dyDescent="0.25">
      <c r="A87" s="56" t="s">
        <v>74</v>
      </c>
      <c r="B87" s="57">
        <v>44994319</v>
      </c>
      <c r="C87" s="57">
        <v>44996522</v>
      </c>
    </row>
    <row r="88" spans="1:3" ht="18" customHeight="1" x14ac:dyDescent="0.25">
      <c r="A88" s="52" t="s">
        <v>75</v>
      </c>
      <c r="B88" s="53">
        <v>12712297</v>
      </c>
      <c r="C88" s="53">
        <v>12712919</v>
      </c>
    </row>
    <row r="89" spans="1:3" ht="15" customHeight="1" x14ac:dyDescent="0.25">
      <c r="A89" s="56" t="s">
        <v>76</v>
      </c>
      <c r="B89" s="57">
        <v>5211351</v>
      </c>
      <c r="C89" s="57">
        <v>5211606</v>
      </c>
    </row>
    <row r="90" spans="1:3" ht="18" customHeight="1" x14ac:dyDescent="0.25">
      <c r="A90" s="52" t="s">
        <v>77</v>
      </c>
      <c r="B90" s="53">
        <v>15707126</v>
      </c>
      <c r="C90" s="53">
        <v>15707895</v>
      </c>
    </row>
    <row r="91" spans="1:3" ht="15" customHeight="1" x14ac:dyDescent="0.25">
      <c r="A91" s="56" t="s">
        <v>78</v>
      </c>
      <c r="B91" s="57">
        <v>3968458</v>
      </c>
      <c r="C91" s="57">
        <v>3968652</v>
      </c>
    </row>
    <row r="92" spans="1:3" ht="18" customHeight="1" x14ac:dyDescent="0.25">
      <c r="A92" s="52" t="s">
        <v>79</v>
      </c>
      <c r="B92" s="53">
        <v>39814036</v>
      </c>
      <c r="C92" s="53">
        <v>39815985</v>
      </c>
    </row>
    <row r="93" spans="1:3" ht="15" customHeight="1" x14ac:dyDescent="0.25">
      <c r="A93" s="56" t="s">
        <v>80</v>
      </c>
      <c r="B93" s="57">
        <v>9525192</v>
      </c>
      <c r="C93" s="57">
        <v>9525658</v>
      </c>
    </row>
    <row r="94" spans="1:3" ht="18" customHeight="1" x14ac:dyDescent="0.25">
      <c r="A94" s="52" t="s">
        <v>81</v>
      </c>
      <c r="B94" s="53">
        <v>13312415</v>
      </c>
      <c r="C94" s="53">
        <v>13313067</v>
      </c>
    </row>
    <row r="95" spans="1:3" ht="15" customHeight="1" x14ac:dyDescent="0.25">
      <c r="A95" s="56" t="s">
        <v>82</v>
      </c>
      <c r="B95" s="57">
        <v>5328490</v>
      </c>
      <c r="C95" s="57">
        <v>5328751</v>
      </c>
    </row>
    <row r="96" spans="1:3" ht="18" customHeight="1" x14ac:dyDescent="0.25">
      <c r="A96" s="52" t="s">
        <v>83</v>
      </c>
      <c r="B96" s="53">
        <v>22192422</v>
      </c>
      <c r="C96" s="53">
        <v>22193509</v>
      </c>
    </row>
    <row r="97" spans="1:3" ht="15" customHeight="1" x14ac:dyDescent="0.25">
      <c r="A97" s="56" t="s">
        <v>84</v>
      </c>
      <c r="B97" s="57">
        <v>14074744</v>
      </c>
      <c r="C97" s="57">
        <v>14075433</v>
      </c>
    </row>
    <row r="98" spans="1:3" ht="7.9" customHeight="1" x14ac:dyDescent="0.25">
      <c r="A98" s="66"/>
      <c r="B98" s="67"/>
      <c r="C98" s="67"/>
    </row>
    <row r="100" spans="1:3" ht="24" customHeight="1" x14ac:dyDescent="0.25"/>
    <row r="101" spans="1:3" ht="16.5" x14ac:dyDescent="0.3">
      <c r="A101" s="154" t="s">
        <v>331</v>
      </c>
      <c r="B101" s="154"/>
      <c r="C101" s="154"/>
    </row>
    <row r="102" spans="1:3" ht="21" customHeight="1" x14ac:dyDescent="0.25">
      <c r="A102" s="155" t="s">
        <v>122</v>
      </c>
      <c r="B102" s="155"/>
      <c r="C102" s="155"/>
    </row>
    <row r="103" spans="1:3" ht="13.5" customHeight="1" x14ac:dyDescent="0.25">
      <c r="A103" s="155" t="str">
        <f>+A4</f>
        <v>POR EL PERÍODO DEL 1o. DE ENERO AL 30 DE JUNIO DEL AÑO 2025.</v>
      </c>
      <c r="B103" s="155"/>
      <c r="C103" s="155"/>
    </row>
    <row r="104" spans="1:3" x14ac:dyDescent="0.25">
      <c r="A104" s="151" t="s">
        <v>143</v>
      </c>
      <c r="B104" s="151"/>
      <c r="C104" s="151"/>
    </row>
    <row r="105" spans="1:3" ht="4.1500000000000004" customHeight="1" x14ac:dyDescent="0.25">
      <c r="A105" s="43"/>
      <c r="B105" s="44"/>
      <c r="C105" s="44"/>
    </row>
    <row r="106" spans="1:3" ht="16.5" customHeight="1" x14ac:dyDescent="0.25">
      <c r="A106" s="94"/>
      <c r="B106" s="95" t="s">
        <v>332</v>
      </c>
      <c r="C106" s="45" t="s">
        <v>332</v>
      </c>
    </row>
    <row r="107" spans="1:3" ht="15" customHeight="1" x14ac:dyDescent="0.25">
      <c r="A107" s="96" t="s">
        <v>123</v>
      </c>
      <c r="B107" s="97" t="s">
        <v>281</v>
      </c>
      <c r="C107" s="50" t="s">
        <v>124</v>
      </c>
    </row>
    <row r="108" spans="1:3" hidden="1" x14ac:dyDescent="0.25">
      <c r="A108" s="5"/>
      <c r="B108" s="5"/>
      <c r="C108" s="5"/>
    </row>
    <row r="109" spans="1:3" ht="18" customHeight="1" x14ac:dyDescent="0.25">
      <c r="A109" s="52" t="s">
        <v>85</v>
      </c>
      <c r="B109" s="53">
        <v>14203810</v>
      </c>
      <c r="C109" s="53">
        <v>14204505</v>
      </c>
    </row>
    <row r="110" spans="1:3" ht="15" customHeight="1" x14ac:dyDescent="0.25">
      <c r="A110" s="56" t="s">
        <v>86</v>
      </c>
      <c r="B110" s="57">
        <v>7553535</v>
      </c>
      <c r="C110" s="57">
        <v>7553905</v>
      </c>
    </row>
    <row r="111" spans="1:3" ht="18" customHeight="1" x14ac:dyDescent="0.25">
      <c r="A111" s="52" t="s">
        <v>87</v>
      </c>
      <c r="B111" s="53">
        <v>28300458</v>
      </c>
      <c r="C111" s="53">
        <v>28301844</v>
      </c>
    </row>
    <row r="112" spans="1:3" ht="15" customHeight="1" x14ac:dyDescent="0.25">
      <c r="A112" s="56" t="s">
        <v>88</v>
      </c>
      <c r="B112" s="57">
        <v>15060944</v>
      </c>
      <c r="C112" s="57">
        <v>15061681</v>
      </c>
    </row>
    <row r="113" spans="1:3" ht="18" customHeight="1" x14ac:dyDescent="0.25">
      <c r="A113" s="52" t="s">
        <v>89</v>
      </c>
      <c r="B113" s="53">
        <v>12352066</v>
      </c>
      <c r="C113" s="53">
        <v>12352671</v>
      </c>
    </row>
    <row r="114" spans="1:3" ht="15" customHeight="1" x14ac:dyDescent="0.25">
      <c r="A114" s="56" t="s">
        <v>90</v>
      </c>
      <c r="B114" s="57">
        <v>26222860</v>
      </c>
      <c r="C114" s="57">
        <v>26224144</v>
      </c>
    </row>
    <row r="115" spans="1:3" ht="18" customHeight="1" x14ac:dyDescent="0.25">
      <c r="A115" s="52" t="s">
        <v>91</v>
      </c>
      <c r="B115" s="53">
        <v>13289895</v>
      </c>
      <c r="C115" s="53">
        <v>13290546</v>
      </c>
    </row>
    <row r="116" spans="1:3" ht="15" customHeight="1" x14ac:dyDescent="0.25">
      <c r="A116" s="56" t="s">
        <v>92</v>
      </c>
      <c r="B116" s="57">
        <v>19898759</v>
      </c>
      <c r="C116" s="57">
        <v>19899733</v>
      </c>
    </row>
    <row r="117" spans="1:3" ht="18" customHeight="1" x14ac:dyDescent="0.25">
      <c r="A117" s="52" t="s">
        <v>93</v>
      </c>
      <c r="B117" s="53">
        <v>11413498</v>
      </c>
      <c r="C117" s="53">
        <v>11414057</v>
      </c>
    </row>
    <row r="118" spans="1:3" ht="15" customHeight="1" x14ac:dyDescent="0.25">
      <c r="A118" s="56" t="s">
        <v>94</v>
      </c>
      <c r="B118" s="57">
        <v>6557407</v>
      </c>
      <c r="C118" s="57">
        <v>6557728</v>
      </c>
    </row>
    <row r="119" spans="1:3" ht="18" customHeight="1" x14ac:dyDescent="0.25">
      <c r="A119" s="52" t="s">
        <v>95</v>
      </c>
      <c r="B119" s="53">
        <v>4318049</v>
      </c>
      <c r="C119" s="53">
        <v>4318260</v>
      </c>
    </row>
    <row r="120" spans="1:3" ht="15" customHeight="1" x14ac:dyDescent="0.25">
      <c r="A120" s="56" t="s">
        <v>96</v>
      </c>
      <c r="B120" s="57">
        <v>14522394</v>
      </c>
      <c r="C120" s="57">
        <v>14523105</v>
      </c>
    </row>
    <row r="121" spans="1:3" ht="18" customHeight="1" x14ac:dyDescent="0.25">
      <c r="A121" s="52" t="s">
        <v>97</v>
      </c>
      <c r="B121" s="53">
        <v>7710693</v>
      </c>
      <c r="C121" s="53">
        <v>7711071</v>
      </c>
    </row>
    <row r="122" spans="1:3" ht="15" customHeight="1" x14ac:dyDescent="0.25">
      <c r="A122" s="56" t="s">
        <v>98</v>
      </c>
      <c r="B122" s="57">
        <v>8712385</v>
      </c>
      <c r="C122" s="57">
        <v>8712812</v>
      </c>
    </row>
    <row r="123" spans="1:3" ht="18" customHeight="1" x14ac:dyDescent="0.25">
      <c r="A123" s="52" t="s">
        <v>99</v>
      </c>
      <c r="B123" s="53">
        <v>5349063</v>
      </c>
      <c r="C123" s="53">
        <v>5349325</v>
      </c>
    </row>
    <row r="124" spans="1:3" ht="15" customHeight="1" x14ac:dyDescent="0.25">
      <c r="A124" s="56" t="s">
        <v>100</v>
      </c>
      <c r="B124" s="57">
        <v>19082530</v>
      </c>
      <c r="C124" s="57">
        <v>19083464</v>
      </c>
    </row>
    <row r="125" spans="1:3" ht="18" customHeight="1" x14ac:dyDescent="0.25">
      <c r="A125" s="52" t="s">
        <v>101</v>
      </c>
      <c r="B125" s="53">
        <v>16654795</v>
      </c>
      <c r="C125" s="53">
        <v>16655610</v>
      </c>
    </row>
    <row r="126" spans="1:3" ht="15" customHeight="1" x14ac:dyDescent="0.25">
      <c r="A126" s="56" t="s">
        <v>102</v>
      </c>
      <c r="B126" s="57">
        <v>6762721</v>
      </c>
      <c r="C126" s="57">
        <v>6763052</v>
      </c>
    </row>
    <row r="127" spans="1:3" ht="18" customHeight="1" x14ac:dyDescent="0.25">
      <c r="A127" s="52" t="s">
        <v>103</v>
      </c>
      <c r="B127" s="53">
        <v>4040656</v>
      </c>
      <c r="C127" s="53">
        <v>4040854</v>
      </c>
    </row>
    <row r="128" spans="1:3" ht="15" customHeight="1" x14ac:dyDescent="0.25">
      <c r="A128" s="56" t="s">
        <v>104</v>
      </c>
      <c r="B128" s="57">
        <v>8758933</v>
      </c>
      <c r="C128" s="57">
        <v>8759362</v>
      </c>
    </row>
    <row r="129" spans="1:3" ht="18" customHeight="1" x14ac:dyDescent="0.25">
      <c r="A129" s="52" t="s">
        <v>105</v>
      </c>
      <c r="B129" s="53">
        <v>34694615</v>
      </c>
      <c r="C129" s="53">
        <v>34696314</v>
      </c>
    </row>
    <row r="130" spans="1:3" ht="15" customHeight="1" x14ac:dyDescent="0.25">
      <c r="A130" s="56" t="s">
        <v>106</v>
      </c>
      <c r="B130" s="57">
        <v>14280739</v>
      </c>
      <c r="C130" s="57">
        <v>14281438</v>
      </c>
    </row>
    <row r="131" spans="1:3" ht="18" customHeight="1" x14ac:dyDescent="0.25">
      <c r="A131" s="52" t="s">
        <v>107</v>
      </c>
      <c r="B131" s="53">
        <v>18281413</v>
      </c>
      <c r="C131" s="53">
        <v>18282308</v>
      </c>
    </row>
    <row r="132" spans="1:3" ht="15" customHeight="1" x14ac:dyDescent="0.25">
      <c r="A132" s="56" t="s">
        <v>108</v>
      </c>
      <c r="B132" s="57">
        <v>10276010</v>
      </c>
      <c r="C132" s="57">
        <v>10276513</v>
      </c>
    </row>
    <row r="133" spans="1:3" ht="18" customHeight="1" x14ac:dyDescent="0.25">
      <c r="A133" s="52" t="s">
        <v>109</v>
      </c>
      <c r="B133" s="53">
        <v>16317469</v>
      </c>
      <c r="C133" s="53">
        <v>16318268</v>
      </c>
    </row>
    <row r="134" spans="1:3" ht="15" customHeight="1" x14ac:dyDescent="0.25">
      <c r="A134" s="56" t="s">
        <v>110</v>
      </c>
      <c r="B134" s="57">
        <v>81626538</v>
      </c>
      <c r="C134" s="57">
        <v>81630534</v>
      </c>
    </row>
    <row r="135" spans="1:3" ht="18" customHeight="1" x14ac:dyDescent="0.25">
      <c r="A135" s="52" t="s">
        <v>111</v>
      </c>
      <c r="B135" s="53">
        <v>9333311</v>
      </c>
      <c r="C135" s="53">
        <v>9333768</v>
      </c>
    </row>
    <row r="136" spans="1:3" ht="15" customHeight="1" x14ac:dyDescent="0.25">
      <c r="A136" s="56" t="s">
        <v>112</v>
      </c>
      <c r="B136" s="57">
        <v>6716881</v>
      </c>
      <c r="C136" s="57">
        <v>6717210</v>
      </c>
    </row>
    <row r="137" spans="1:3" ht="18" customHeight="1" x14ac:dyDescent="0.25">
      <c r="A137" s="52" t="s">
        <v>113</v>
      </c>
      <c r="B137" s="53">
        <v>5717162</v>
      </c>
      <c r="C137" s="53">
        <v>5717442</v>
      </c>
    </row>
    <row r="138" spans="1:3" ht="15" customHeight="1" x14ac:dyDescent="0.25">
      <c r="A138" s="56" t="s">
        <v>114</v>
      </c>
      <c r="B138" s="57">
        <v>10453031</v>
      </c>
      <c r="C138" s="57">
        <v>10453543</v>
      </c>
    </row>
    <row r="139" spans="1:3" ht="18" customHeight="1" x14ac:dyDescent="0.25">
      <c r="A139" s="52" t="s">
        <v>115</v>
      </c>
      <c r="B139" s="53">
        <v>23392870</v>
      </c>
      <c r="C139" s="53">
        <v>23394015</v>
      </c>
    </row>
    <row r="140" spans="1:3" ht="15" customHeight="1" x14ac:dyDescent="0.25">
      <c r="A140" s="56" t="s">
        <v>116</v>
      </c>
      <c r="B140" s="57">
        <v>38747238</v>
      </c>
      <c r="C140" s="57">
        <v>38749135</v>
      </c>
    </row>
    <row r="141" spans="1:3" ht="18" customHeight="1" x14ac:dyDescent="0.25">
      <c r="A141" s="52" t="s">
        <v>117</v>
      </c>
      <c r="B141" s="53">
        <v>5269091</v>
      </c>
      <c r="C141" s="53">
        <v>5269349</v>
      </c>
    </row>
    <row r="142" spans="1:3" ht="15" customHeight="1" x14ac:dyDescent="0.25">
      <c r="A142" s="56" t="s">
        <v>118</v>
      </c>
      <c r="B142" s="57">
        <v>21343638</v>
      </c>
      <c r="C142" s="57">
        <v>21344683</v>
      </c>
    </row>
    <row r="143" spans="1:3" ht="18" customHeight="1" x14ac:dyDescent="0.25">
      <c r="A143" s="52" t="s">
        <v>119</v>
      </c>
      <c r="B143" s="53">
        <v>11869652</v>
      </c>
      <c r="C143" s="53">
        <v>11870233</v>
      </c>
    </row>
    <row r="144" spans="1:3" ht="15" customHeight="1" x14ac:dyDescent="0.25">
      <c r="A144" s="56" t="s">
        <v>120</v>
      </c>
      <c r="B144" s="57">
        <v>79848940</v>
      </c>
      <c r="C144" s="57">
        <v>79852849</v>
      </c>
    </row>
    <row r="145" spans="1:4" ht="18" customHeight="1" x14ac:dyDescent="0.25">
      <c r="A145" s="52" t="s">
        <v>53</v>
      </c>
      <c r="B145" s="53">
        <v>13022331</v>
      </c>
      <c r="C145" s="53">
        <v>13022969</v>
      </c>
    </row>
    <row r="146" spans="1:4" ht="18.75" customHeight="1" x14ac:dyDescent="0.25">
      <c r="A146" s="72" t="s">
        <v>121</v>
      </c>
      <c r="B146" s="73">
        <f>SUM(B10:B145)</f>
        <v>1877778684</v>
      </c>
      <c r="C146" s="73">
        <f>SUM(C10:C145)</f>
        <v>1877870621</v>
      </c>
      <c r="D146" s="92"/>
    </row>
    <row r="147" spans="1:4" ht="6.75" customHeight="1" x14ac:dyDescent="0.25">
      <c r="A147" s="66"/>
      <c r="B147" s="67"/>
      <c r="C147" s="77"/>
      <c r="D147" s="93"/>
    </row>
  </sheetData>
  <mergeCells count="12">
    <mergeCell ref="A104:C104"/>
    <mergeCell ref="A54:C54"/>
    <mergeCell ref="A55:C55"/>
    <mergeCell ref="A101:C101"/>
    <mergeCell ref="A102:C102"/>
    <mergeCell ref="A103:C103"/>
    <mergeCell ref="A52:C52"/>
    <mergeCell ref="A53:C53"/>
    <mergeCell ref="A2:C2"/>
    <mergeCell ref="A3:C3"/>
    <mergeCell ref="A4:C4"/>
    <mergeCell ref="A5:C5"/>
  </mergeCells>
  <phoneticPr fontId="2" type="noConversion"/>
  <pageMargins left="0.72" right="0.25" top="0.22" bottom="0.42" header="0" footer="0"/>
  <pageSetup orientation="portrait" r:id="rId1"/>
  <headerFooter alignWithMargins="0"/>
  <rowBreaks count="2" manualBreakCount="2">
    <brk id="51" max="4" man="1"/>
    <brk id="10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158"/>
  <sheetViews>
    <sheetView showGridLines="0" topLeftCell="A75" zoomScaleNormal="100" workbookViewId="0">
      <selection activeCell="A100" sqref="A99:XFD100"/>
    </sheetView>
  </sheetViews>
  <sheetFormatPr baseColWidth="10" defaultColWidth="8.42578125" defaultRowHeight="13.5" x14ac:dyDescent="0.25"/>
  <cols>
    <col min="1" max="1" width="41.7109375" style="79" customWidth="1"/>
    <col min="2" max="3" width="22.7109375" style="3" customWidth="1"/>
    <col min="4" max="4" width="26.5703125" style="3" customWidth="1"/>
    <col min="5" max="5" width="20.5703125" style="3" customWidth="1"/>
    <col min="6" max="16384" width="8.42578125" style="3"/>
  </cols>
  <sheetData>
    <row r="1" spans="1:3" ht="12" customHeight="1" x14ac:dyDescent="0.25">
      <c r="A1" s="82"/>
      <c r="B1" s="2"/>
    </row>
    <row r="2" spans="1:3" ht="13.5" customHeight="1" x14ac:dyDescent="0.3">
      <c r="A2" s="154" t="s">
        <v>331</v>
      </c>
      <c r="B2" s="154"/>
      <c r="C2" s="154"/>
    </row>
    <row r="3" spans="1:3" ht="21" customHeight="1" x14ac:dyDescent="0.25">
      <c r="A3" s="162" t="s">
        <v>125</v>
      </c>
      <c r="B3" s="162"/>
      <c r="C3" s="162"/>
    </row>
    <row r="4" spans="1:3" ht="17.25" customHeight="1" x14ac:dyDescent="0.25">
      <c r="A4" s="162" t="s">
        <v>126</v>
      </c>
      <c r="B4" s="162"/>
      <c r="C4" s="162"/>
    </row>
    <row r="5" spans="1:3" ht="16.899999999999999" customHeight="1" x14ac:dyDescent="0.25">
      <c r="A5" s="156" t="s">
        <v>395</v>
      </c>
      <c r="B5" s="156"/>
      <c r="C5" s="156"/>
    </row>
    <row r="6" spans="1:3" ht="13.9" customHeight="1" x14ac:dyDescent="0.25">
      <c r="A6" s="157" t="s">
        <v>143</v>
      </c>
      <c r="B6" s="157"/>
      <c r="C6" s="157"/>
    </row>
    <row r="7" spans="1:3" ht="4.9000000000000004" customHeight="1" x14ac:dyDescent="0.25">
      <c r="A7" s="43"/>
      <c r="B7" s="44"/>
    </row>
    <row r="8" spans="1:3" ht="16.5" customHeight="1" x14ac:dyDescent="0.25">
      <c r="A8" s="158" t="s">
        <v>123</v>
      </c>
      <c r="B8" s="99" t="s">
        <v>332</v>
      </c>
      <c r="C8" s="100" t="s">
        <v>332</v>
      </c>
    </row>
    <row r="9" spans="1:3" ht="18.75" customHeight="1" x14ac:dyDescent="0.25">
      <c r="A9" s="159"/>
      <c r="B9" s="101" t="s">
        <v>281</v>
      </c>
      <c r="C9" s="102" t="s">
        <v>124</v>
      </c>
    </row>
    <row r="10" spans="1:3" ht="9" hidden="1" customHeight="1" x14ac:dyDescent="0.25">
      <c r="A10" s="5"/>
      <c r="B10" s="5"/>
      <c r="C10" s="5"/>
    </row>
    <row r="11" spans="1:3" ht="18" customHeight="1" x14ac:dyDescent="0.25">
      <c r="A11" s="52" t="s">
        <v>8</v>
      </c>
      <c r="B11" s="53">
        <v>4658190</v>
      </c>
      <c r="C11" s="53">
        <v>4658488</v>
      </c>
    </row>
    <row r="12" spans="1:3" ht="15" customHeight="1" x14ac:dyDescent="0.25">
      <c r="A12" s="56" t="s">
        <v>9</v>
      </c>
      <c r="B12" s="57">
        <v>6081490</v>
      </c>
      <c r="C12" s="57">
        <v>6081879</v>
      </c>
    </row>
    <row r="13" spans="1:3" ht="18" customHeight="1" x14ac:dyDescent="0.25">
      <c r="A13" s="52" t="s">
        <v>10</v>
      </c>
      <c r="B13" s="53">
        <v>9480435</v>
      </c>
      <c r="C13" s="53">
        <v>9481042</v>
      </c>
    </row>
    <row r="14" spans="1:3" ht="15" customHeight="1" x14ac:dyDescent="0.25">
      <c r="A14" s="56" t="s">
        <v>11</v>
      </c>
      <c r="B14" s="57">
        <v>6159395</v>
      </c>
      <c r="C14" s="57">
        <v>6159789</v>
      </c>
    </row>
    <row r="15" spans="1:3" ht="18" customHeight="1" x14ac:dyDescent="0.25">
      <c r="A15" s="52" t="s">
        <v>12</v>
      </c>
      <c r="B15" s="53">
        <v>4489605</v>
      </c>
      <c r="C15" s="53">
        <v>4489892</v>
      </c>
    </row>
    <row r="16" spans="1:3" ht="15" customHeight="1" x14ac:dyDescent="0.25">
      <c r="A16" s="56" t="s">
        <v>13</v>
      </c>
      <c r="B16" s="57">
        <v>52015010</v>
      </c>
      <c r="C16" s="57">
        <v>52018338</v>
      </c>
    </row>
    <row r="17" spans="1:3" ht="18" customHeight="1" x14ac:dyDescent="0.25">
      <c r="A17" s="52" t="s">
        <v>14</v>
      </c>
      <c r="B17" s="53">
        <v>1454630</v>
      </c>
      <c r="C17" s="53">
        <v>1454723</v>
      </c>
    </row>
    <row r="18" spans="1:3" ht="15" customHeight="1" x14ac:dyDescent="0.25">
      <c r="A18" s="56" t="s">
        <v>15</v>
      </c>
      <c r="B18" s="57">
        <v>10171265</v>
      </c>
      <c r="C18" s="57">
        <v>10171916</v>
      </c>
    </row>
    <row r="19" spans="1:3" ht="18" customHeight="1" x14ac:dyDescent="0.25">
      <c r="A19" s="52" t="s">
        <v>16</v>
      </c>
      <c r="B19" s="53">
        <v>14949405</v>
      </c>
      <c r="C19" s="53">
        <v>14950362</v>
      </c>
    </row>
    <row r="20" spans="1:3" ht="15" customHeight="1" x14ac:dyDescent="0.25">
      <c r="A20" s="56" t="s">
        <v>17</v>
      </c>
      <c r="B20" s="57">
        <v>8380700</v>
      </c>
      <c r="C20" s="57">
        <v>8381236</v>
      </c>
    </row>
    <row r="21" spans="1:3" ht="18" customHeight="1" x14ac:dyDescent="0.25">
      <c r="A21" s="52" t="s">
        <v>18</v>
      </c>
      <c r="B21" s="53">
        <v>4814825</v>
      </c>
      <c r="C21" s="53">
        <v>4815133</v>
      </c>
    </row>
    <row r="22" spans="1:3" ht="15" customHeight="1" x14ac:dyDescent="0.25">
      <c r="A22" s="56" t="s">
        <v>19</v>
      </c>
      <c r="B22" s="57">
        <v>18770430</v>
      </c>
      <c r="C22" s="57">
        <v>18771631</v>
      </c>
    </row>
    <row r="23" spans="1:3" ht="18" customHeight="1" x14ac:dyDescent="0.25">
      <c r="A23" s="52" t="s">
        <v>20</v>
      </c>
      <c r="B23" s="53">
        <v>3782280</v>
      </c>
      <c r="C23" s="53">
        <v>3782522</v>
      </c>
    </row>
    <row r="24" spans="1:3" ht="15" customHeight="1" x14ac:dyDescent="0.25">
      <c r="A24" s="56" t="s">
        <v>21</v>
      </c>
      <c r="B24" s="57">
        <v>7016345</v>
      </c>
      <c r="C24" s="57">
        <v>7016794</v>
      </c>
    </row>
    <row r="25" spans="1:3" ht="18" customHeight="1" x14ac:dyDescent="0.25">
      <c r="A25" s="52" t="s">
        <v>22</v>
      </c>
      <c r="B25" s="53">
        <v>8092580</v>
      </c>
      <c r="C25" s="53">
        <v>8093098</v>
      </c>
    </row>
    <row r="26" spans="1:3" ht="15" customHeight="1" x14ac:dyDescent="0.25">
      <c r="A26" s="56" t="s">
        <v>23</v>
      </c>
      <c r="B26" s="57">
        <v>8641620</v>
      </c>
      <c r="C26" s="57">
        <v>8642173</v>
      </c>
    </row>
    <row r="27" spans="1:3" ht="18" customHeight="1" x14ac:dyDescent="0.25">
      <c r="A27" s="52" t="s">
        <v>24</v>
      </c>
      <c r="B27" s="53">
        <v>14455600</v>
      </c>
      <c r="C27" s="53">
        <v>14456525</v>
      </c>
    </row>
    <row r="28" spans="1:3" ht="15" customHeight="1" x14ac:dyDescent="0.25">
      <c r="A28" s="56" t="s">
        <v>25</v>
      </c>
      <c r="B28" s="57">
        <v>3909235</v>
      </c>
      <c r="C28" s="57">
        <v>3909485</v>
      </c>
    </row>
    <row r="29" spans="1:3" ht="18" customHeight="1" x14ac:dyDescent="0.25">
      <c r="A29" s="52" t="s">
        <v>26</v>
      </c>
      <c r="B29" s="53">
        <v>8325470</v>
      </c>
      <c r="C29" s="53">
        <v>8326003</v>
      </c>
    </row>
    <row r="30" spans="1:3" ht="15" customHeight="1" x14ac:dyDescent="0.25">
      <c r="A30" s="56" t="s">
        <v>27</v>
      </c>
      <c r="B30" s="57">
        <v>12328685</v>
      </c>
      <c r="C30" s="57">
        <v>12329474</v>
      </c>
    </row>
    <row r="31" spans="1:3" ht="18" customHeight="1" x14ac:dyDescent="0.25">
      <c r="A31" s="52" t="s">
        <v>28</v>
      </c>
      <c r="B31" s="53">
        <v>5580675</v>
      </c>
      <c r="C31" s="53">
        <v>5581032</v>
      </c>
    </row>
    <row r="32" spans="1:3" ht="15" customHeight="1" x14ac:dyDescent="0.25">
      <c r="A32" s="56" t="s">
        <v>29</v>
      </c>
      <c r="B32" s="57">
        <v>10361700</v>
      </c>
      <c r="C32" s="57">
        <v>10362363</v>
      </c>
    </row>
    <row r="33" spans="1:3" ht="18" customHeight="1" x14ac:dyDescent="0.25">
      <c r="A33" s="52" t="s">
        <v>30</v>
      </c>
      <c r="B33" s="53">
        <v>4293810</v>
      </c>
      <c r="C33" s="53">
        <v>4294085</v>
      </c>
    </row>
    <row r="34" spans="1:3" ht="15" customHeight="1" x14ac:dyDescent="0.25">
      <c r="A34" s="56" t="s">
        <v>31</v>
      </c>
      <c r="B34" s="57">
        <v>8485400</v>
      </c>
      <c r="C34" s="57">
        <v>8485943</v>
      </c>
    </row>
    <row r="35" spans="1:3" ht="18" customHeight="1" x14ac:dyDescent="0.25">
      <c r="A35" s="52" t="s">
        <v>32</v>
      </c>
      <c r="B35" s="53">
        <v>16718535</v>
      </c>
      <c r="C35" s="53">
        <v>16719605</v>
      </c>
    </row>
    <row r="36" spans="1:3" ht="15" customHeight="1" x14ac:dyDescent="0.25">
      <c r="A36" s="56" t="s">
        <v>33</v>
      </c>
      <c r="B36" s="57">
        <v>1967395</v>
      </c>
      <c r="C36" s="57">
        <v>1967521</v>
      </c>
    </row>
    <row r="37" spans="1:3" ht="18" customHeight="1" x14ac:dyDescent="0.25">
      <c r="A37" s="52" t="s">
        <v>34</v>
      </c>
      <c r="B37" s="53">
        <v>2037880</v>
      </c>
      <c r="C37" s="53">
        <v>2038010</v>
      </c>
    </row>
    <row r="38" spans="1:3" ht="15" customHeight="1" x14ac:dyDescent="0.25">
      <c r="A38" s="56" t="s">
        <v>35</v>
      </c>
      <c r="B38" s="57">
        <v>2157005</v>
      </c>
      <c r="C38" s="57">
        <v>2157143</v>
      </c>
    </row>
    <row r="39" spans="1:3" ht="18" customHeight="1" x14ac:dyDescent="0.25">
      <c r="A39" s="52" t="s">
        <v>36</v>
      </c>
      <c r="B39" s="53">
        <v>5087285</v>
      </c>
      <c r="C39" s="53">
        <v>5087611</v>
      </c>
    </row>
    <row r="40" spans="1:3" ht="15" customHeight="1" x14ac:dyDescent="0.25">
      <c r="A40" s="56" t="s">
        <v>37</v>
      </c>
      <c r="B40" s="57">
        <v>4884485</v>
      </c>
      <c r="C40" s="57">
        <v>4884798</v>
      </c>
    </row>
    <row r="41" spans="1:3" ht="18" customHeight="1" x14ac:dyDescent="0.25">
      <c r="A41" s="52" t="s">
        <v>38</v>
      </c>
      <c r="B41" s="53">
        <v>6641250</v>
      </c>
      <c r="C41" s="53">
        <v>6641675</v>
      </c>
    </row>
    <row r="42" spans="1:3" ht="15" customHeight="1" x14ac:dyDescent="0.25">
      <c r="A42" s="56" t="s">
        <v>39</v>
      </c>
      <c r="B42" s="57">
        <v>6477610</v>
      </c>
      <c r="C42" s="57">
        <v>6478025</v>
      </c>
    </row>
    <row r="43" spans="1:3" ht="18" customHeight="1" x14ac:dyDescent="0.25">
      <c r="A43" s="52" t="s">
        <v>40</v>
      </c>
      <c r="B43" s="53">
        <v>8848130</v>
      </c>
      <c r="C43" s="53">
        <v>8848696</v>
      </c>
    </row>
    <row r="44" spans="1:3" ht="15" customHeight="1" x14ac:dyDescent="0.25">
      <c r="A44" s="56" t="s">
        <v>41</v>
      </c>
      <c r="B44" s="57">
        <v>51817570</v>
      </c>
      <c r="C44" s="57">
        <v>51820886</v>
      </c>
    </row>
    <row r="45" spans="1:3" ht="18" customHeight="1" x14ac:dyDescent="0.25">
      <c r="A45" s="52" t="s">
        <v>42</v>
      </c>
      <c r="B45" s="53">
        <v>12624225</v>
      </c>
      <c r="C45" s="53">
        <v>12625033</v>
      </c>
    </row>
    <row r="46" spans="1:3" ht="15" customHeight="1" x14ac:dyDescent="0.25">
      <c r="A46" s="56" t="s">
        <v>43</v>
      </c>
      <c r="B46" s="57">
        <v>4799570</v>
      </c>
      <c r="C46" s="57">
        <v>4799877</v>
      </c>
    </row>
    <row r="47" spans="1:3" ht="18" customHeight="1" x14ac:dyDescent="0.25">
      <c r="A47" s="52" t="s">
        <v>44</v>
      </c>
      <c r="B47" s="53">
        <v>3274870</v>
      </c>
      <c r="C47" s="53">
        <v>3275080</v>
      </c>
    </row>
    <row r="48" spans="1:3" ht="15" customHeight="1" x14ac:dyDescent="0.25">
      <c r="A48" s="56" t="s">
        <v>45</v>
      </c>
      <c r="B48" s="57">
        <v>17300965</v>
      </c>
      <c r="C48" s="57">
        <v>17302072</v>
      </c>
    </row>
    <row r="49" spans="1:3" ht="5.45" customHeight="1" x14ac:dyDescent="0.25">
      <c r="A49" s="66"/>
      <c r="B49" s="67"/>
      <c r="C49" s="67"/>
    </row>
    <row r="50" spans="1:3" ht="16.5" x14ac:dyDescent="0.3">
      <c r="A50" s="154" t="s">
        <v>331</v>
      </c>
      <c r="B50" s="154"/>
      <c r="C50" s="154"/>
    </row>
    <row r="51" spans="1:3" s="103" customFormat="1" ht="16.149999999999999" customHeight="1" x14ac:dyDescent="0.2">
      <c r="A51" s="155" t="s">
        <v>125</v>
      </c>
      <c r="B51" s="155"/>
      <c r="C51" s="155"/>
    </row>
    <row r="52" spans="1:3" ht="15" customHeight="1" x14ac:dyDescent="0.25">
      <c r="A52" s="155" t="s">
        <v>126</v>
      </c>
      <c r="B52" s="155"/>
      <c r="C52" s="155"/>
    </row>
    <row r="53" spans="1:3" ht="15.6" customHeight="1" x14ac:dyDescent="0.25">
      <c r="A53" s="155" t="str">
        <f>+A5</f>
        <v>POR EL PERÍODO DEL 1o. DE ENERO AL 30 DE JUNIO DEL AÑO 2025.</v>
      </c>
      <c r="B53" s="155"/>
      <c r="C53" s="155"/>
    </row>
    <row r="54" spans="1:3" ht="13.9" customHeight="1" x14ac:dyDescent="0.25">
      <c r="A54" s="160" t="s">
        <v>143</v>
      </c>
      <c r="B54" s="160"/>
      <c r="C54" s="160"/>
    </row>
    <row r="55" spans="1:3" ht="5.45" customHeight="1" x14ac:dyDescent="0.25">
      <c r="A55" s="43"/>
      <c r="B55" s="44"/>
    </row>
    <row r="56" spans="1:3" ht="16.5" customHeight="1" x14ac:dyDescent="0.25">
      <c r="A56" s="158" t="s">
        <v>123</v>
      </c>
      <c r="B56" s="99" t="s">
        <v>332</v>
      </c>
      <c r="C56" s="100" t="s">
        <v>332</v>
      </c>
    </row>
    <row r="57" spans="1:3" ht="15" customHeight="1" x14ac:dyDescent="0.25">
      <c r="A57" s="159"/>
      <c r="B57" s="101" t="s">
        <v>281</v>
      </c>
      <c r="C57" s="102" t="s">
        <v>124</v>
      </c>
    </row>
    <row r="58" spans="1:3" hidden="1" x14ac:dyDescent="0.25">
      <c r="A58" s="5"/>
      <c r="B58" s="5"/>
      <c r="C58" s="5"/>
    </row>
    <row r="59" spans="1:3" ht="18" customHeight="1" x14ac:dyDescent="0.25">
      <c r="A59" s="52" t="s">
        <v>46</v>
      </c>
      <c r="B59" s="53">
        <v>3715920</v>
      </c>
      <c r="C59" s="53">
        <v>3716158</v>
      </c>
    </row>
    <row r="60" spans="1:3" ht="15" customHeight="1" x14ac:dyDescent="0.25">
      <c r="A60" s="56" t="s">
        <v>47</v>
      </c>
      <c r="B60" s="57">
        <v>7578165</v>
      </c>
      <c r="C60" s="57">
        <v>7578650</v>
      </c>
    </row>
    <row r="61" spans="1:3" ht="18" customHeight="1" x14ac:dyDescent="0.25">
      <c r="A61" s="52" t="s">
        <v>48</v>
      </c>
      <c r="B61" s="53">
        <v>6612810</v>
      </c>
      <c r="C61" s="53">
        <v>6613233</v>
      </c>
    </row>
    <row r="62" spans="1:3" ht="15" customHeight="1" x14ac:dyDescent="0.25">
      <c r="A62" s="56" t="s">
        <v>49</v>
      </c>
      <c r="B62" s="57">
        <v>5895180</v>
      </c>
      <c r="C62" s="57">
        <v>5895557</v>
      </c>
    </row>
    <row r="63" spans="1:3" ht="18" customHeight="1" x14ac:dyDescent="0.25">
      <c r="A63" s="52" t="s">
        <v>50</v>
      </c>
      <c r="B63" s="53">
        <v>28351025</v>
      </c>
      <c r="C63" s="53">
        <v>28352839</v>
      </c>
    </row>
    <row r="64" spans="1:3" ht="15" customHeight="1" x14ac:dyDescent="0.25">
      <c r="A64" s="56" t="s">
        <v>51</v>
      </c>
      <c r="B64" s="57">
        <v>5336245</v>
      </c>
      <c r="C64" s="57">
        <v>5336586</v>
      </c>
    </row>
    <row r="65" spans="1:3" ht="18" customHeight="1" x14ac:dyDescent="0.25">
      <c r="A65" s="52" t="s">
        <v>52</v>
      </c>
      <c r="B65" s="53">
        <v>14904065</v>
      </c>
      <c r="C65" s="53">
        <v>14905019</v>
      </c>
    </row>
    <row r="66" spans="1:3" ht="15" customHeight="1" x14ac:dyDescent="0.25">
      <c r="A66" s="56" t="s">
        <v>54</v>
      </c>
      <c r="B66" s="57">
        <v>6156510</v>
      </c>
      <c r="C66" s="57">
        <v>6156904</v>
      </c>
    </row>
    <row r="67" spans="1:3" ht="18" customHeight="1" x14ac:dyDescent="0.25">
      <c r="A67" s="52" t="s">
        <v>55</v>
      </c>
      <c r="B67" s="53">
        <v>8175430</v>
      </c>
      <c r="C67" s="53">
        <v>8175953</v>
      </c>
    </row>
    <row r="68" spans="1:3" ht="15" customHeight="1" x14ac:dyDescent="0.25">
      <c r="A68" s="56" t="s">
        <v>56</v>
      </c>
      <c r="B68" s="57">
        <v>2368045</v>
      </c>
      <c r="C68" s="57">
        <v>2368197</v>
      </c>
    </row>
    <row r="69" spans="1:3" ht="18" customHeight="1" x14ac:dyDescent="0.25">
      <c r="A69" s="52" t="s">
        <v>57</v>
      </c>
      <c r="B69" s="53">
        <v>7867110</v>
      </c>
      <c r="C69" s="53">
        <v>7867613</v>
      </c>
    </row>
    <row r="70" spans="1:3" ht="15" customHeight="1" x14ac:dyDescent="0.25">
      <c r="A70" s="56" t="s">
        <v>58</v>
      </c>
      <c r="B70" s="57">
        <v>36813345</v>
      </c>
      <c r="C70" s="57">
        <v>36815701</v>
      </c>
    </row>
    <row r="71" spans="1:3" ht="18" customHeight="1" x14ac:dyDescent="0.25">
      <c r="A71" s="52" t="s">
        <v>59</v>
      </c>
      <c r="B71" s="53">
        <v>5763690</v>
      </c>
      <c r="C71" s="53">
        <v>5764059</v>
      </c>
    </row>
    <row r="72" spans="1:3" ht="15" customHeight="1" x14ac:dyDescent="0.25">
      <c r="A72" s="56" t="s">
        <v>60</v>
      </c>
      <c r="B72" s="57">
        <v>80791005</v>
      </c>
      <c r="C72" s="57">
        <v>80796175</v>
      </c>
    </row>
    <row r="73" spans="1:3" ht="18" customHeight="1" x14ac:dyDescent="0.25">
      <c r="A73" s="52" t="s">
        <v>61</v>
      </c>
      <c r="B73" s="53">
        <v>349973455</v>
      </c>
      <c r="C73" s="53">
        <v>349995850</v>
      </c>
    </row>
    <row r="74" spans="1:3" ht="15" customHeight="1" x14ac:dyDescent="0.25">
      <c r="A74" s="56" t="s">
        <v>62</v>
      </c>
      <c r="B74" s="57">
        <v>3290535</v>
      </c>
      <c r="C74" s="57">
        <v>3290746</v>
      </c>
    </row>
    <row r="75" spans="1:3" ht="18" customHeight="1" x14ac:dyDescent="0.25">
      <c r="A75" s="52" t="s">
        <v>63</v>
      </c>
      <c r="B75" s="53">
        <v>18850395</v>
      </c>
      <c r="C75" s="53">
        <v>18851601</v>
      </c>
    </row>
    <row r="76" spans="1:3" ht="15" customHeight="1" x14ac:dyDescent="0.25">
      <c r="A76" s="56" t="s">
        <v>64</v>
      </c>
      <c r="B76" s="57">
        <v>13436660</v>
      </c>
      <c r="C76" s="57">
        <v>13437520</v>
      </c>
    </row>
    <row r="77" spans="1:3" ht="18" customHeight="1" x14ac:dyDescent="0.25">
      <c r="A77" s="52" t="s">
        <v>65</v>
      </c>
      <c r="B77" s="53">
        <v>3378330</v>
      </c>
      <c r="C77" s="53">
        <v>3378546</v>
      </c>
    </row>
    <row r="78" spans="1:3" ht="15" customHeight="1" x14ac:dyDescent="0.25">
      <c r="A78" s="56" t="s">
        <v>66</v>
      </c>
      <c r="B78" s="57">
        <v>8648215</v>
      </c>
      <c r="C78" s="57">
        <v>8648768</v>
      </c>
    </row>
    <row r="79" spans="1:3" ht="18" customHeight="1" x14ac:dyDescent="0.25">
      <c r="A79" s="52" t="s">
        <v>67</v>
      </c>
      <c r="B79" s="53">
        <v>3720865</v>
      </c>
      <c r="C79" s="53">
        <v>3721103</v>
      </c>
    </row>
    <row r="80" spans="1:3" ht="15" customHeight="1" x14ac:dyDescent="0.25">
      <c r="A80" s="56" t="s">
        <v>68</v>
      </c>
      <c r="B80" s="57">
        <v>3889865</v>
      </c>
      <c r="C80" s="57">
        <v>3890114</v>
      </c>
    </row>
    <row r="81" spans="1:3" ht="18" customHeight="1" x14ac:dyDescent="0.25">
      <c r="A81" s="52" t="s">
        <v>69</v>
      </c>
      <c r="B81" s="53">
        <v>10211660</v>
      </c>
      <c r="C81" s="53">
        <v>10212313</v>
      </c>
    </row>
    <row r="82" spans="1:3" ht="15" customHeight="1" x14ac:dyDescent="0.25">
      <c r="A82" s="56" t="s">
        <v>70</v>
      </c>
      <c r="B82" s="57">
        <v>8667590</v>
      </c>
      <c r="C82" s="57">
        <v>8668145</v>
      </c>
    </row>
    <row r="83" spans="1:3" ht="18" customHeight="1" x14ac:dyDescent="0.25">
      <c r="A83" s="52" t="s">
        <v>71</v>
      </c>
      <c r="B83" s="53">
        <v>6137135</v>
      </c>
      <c r="C83" s="53">
        <v>6137528</v>
      </c>
    </row>
    <row r="84" spans="1:3" ht="15" customHeight="1" x14ac:dyDescent="0.25">
      <c r="A84" s="56" t="s">
        <v>72</v>
      </c>
      <c r="B84" s="57">
        <v>11059955</v>
      </c>
      <c r="C84" s="57">
        <v>11060663</v>
      </c>
    </row>
    <row r="85" spans="1:3" ht="18" customHeight="1" x14ac:dyDescent="0.25">
      <c r="A85" s="52" t="s">
        <v>73</v>
      </c>
      <c r="B85" s="53">
        <v>16346325</v>
      </c>
      <c r="C85" s="53">
        <v>16347371</v>
      </c>
    </row>
    <row r="86" spans="1:3" ht="15" customHeight="1" x14ac:dyDescent="0.25">
      <c r="A86" s="56" t="s">
        <v>74</v>
      </c>
      <c r="B86" s="57">
        <v>40552345</v>
      </c>
      <c r="C86" s="57">
        <v>40554940</v>
      </c>
    </row>
    <row r="87" spans="1:3" ht="18" customHeight="1" x14ac:dyDescent="0.25">
      <c r="A87" s="52" t="s">
        <v>75</v>
      </c>
      <c r="B87" s="53">
        <v>6851055</v>
      </c>
      <c r="C87" s="53">
        <v>6851493</v>
      </c>
    </row>
    <row r="88" spans="1:3" ht="15" customHeight="1" x14ac:dyDescent="0.25">
      <c r="A88" s="56" t="s">
        <v>76</v>
      </c>
      <c r="B88" s="57">
        <v>12113930</v>
      </c>
      <c r="C88" s="57">
        <v>12114705</v>
      </c>
    </row>
    <row r="89" spans="1:3" ht="18" customHeight="1" x14ac:dyDescent="0.25">
      <c r="A89" s="52" t="s">
        <v>77</v>
      </c>
      <c r="B89" s="53">
        <v>43894400</v>
      </c>
      <c r="C89" s="53">
        <v>43897209</v>
      </c>
    </row>
    <row r="90" spans="1:3" ht="15" customHeight="1" x14ac:dyDescent="0.25">
      <c r="A90" s="56" t="s">
        <v>78</v>
      </c>
      <c r="B90" s="57">
        <v>6390225</v>
      </c>
      <c r="C90" s="57">
        <v>6390634</v>
      </c>
    </row>
    <row r="91" spans="1:3" ht="18" customHeight="1" x14ac:dyDescent="0.25">
      <c r="A91" s="52" t="s">
        <v>79</v>
      </c>
      <c r="B91" s="53">
        <v>28548465</v>
      </c>
      <c r="C91" s="53">
        <v>28550292</v>
      </c>
    </row>
    <row r="92" spans="1:3" ht="15" customHeight="1" x14ac:dyDescent="0.25">
      <c r="A92" s="56" t="s">
        <v>80</v>
      </c>
      <c r="B92" s="57">
        <v>5754625</v>
      </c>
      <c r="C92" s="57">
        <v>5754993</v>
      </c>
    </row>
    <row r="93" spans="1:3" ht="18" customHeight="1" x14ac:dyDescent="0.25">
      <c r="A93" s="52" t="s">
        <v>81</v>
      </c>
      <c r="B93" s="53">
        <v>11201750</v>
      </c>
      <c r="C93" s="53">
        <v>11202467</v>
      </c>
    </row>
    <row r="94" spans="1:3" ht="15" customHeight="1" x14ac:dyDescent="0.25">
      <c r="A94" s="56" t="s">
        <v>82</v>
      </c>
      <c r="B94" s="57">
        <v>4349870</v>
      </c>
      <c r="C94" s="57">
        <v>4350148</v>
      </c>
    </row>
    <row r="95" spans="1:3" ht="18" customHeight="1" x14ac:dyDescent="0.25">
      <c r="A95" s="52" t="s">
        <v>83</v>
      </c>
      <c r="B95" s="53">
        <v>32536430</v>
      </c>
      <c r="C95" s="53">
        <v>32538512</v>
      </c>
    </row>
    <row r="96" spans="1:3" ht="15" customHeight="1" x14ac:dyDescent="0.25">
      <c r="A96" s="56" t="s">
        <v>84</v>
      </c>
      <c r="B96" s="57">
        <v>32347650</v>
      </c>
      <c r="C96" s="57">
        <v>32349720</v>
      </c>
    </row>
    <row r="97" spans="1:3" ht="8.4499999999999993" customHeight="1" x14ac:dyDescent="0.25">
      <c r="A97" s="66"/>
      <c r="B97" s="67"/>
      <c r="C97" s="67"/>
    </row>
    <row r="98" spans="1:3" ht="9.75" customHeight="1" x14ac:dyDescent="0.25"/>
    <row r="99" spans="1:3" ht="16.5" x14ac:dyDescent="0.3">
      <c r="A99" s="154" t="s">
        <v>331</v>
      </c>
      <c r="B99" s="154"/>
      <c r="C99" s="154"/>
    </row>
    <row r="100" spans="1:3" s="103" customFormat="1" ht="21" customHeight="1" x14ac:dyDescent="0.2">
      <c r="A100" s="155" t="s">
        <v>125</v>
      </c>
      <c r="B100" s="155"/>
      <c r="C100" s="155"/>
    </row>
    <row r="101" spans="1:3" ht="12.75" customHeight="1" x14ac:dyDescent="0.25">
      <c r="A101" s="161" t="s">
        <v>126</v>
      </c>
      <c r="B101" s="161"/>
      <c r="C101" s="161"/>
    </row>
    <row r="102" spans="1:3" ht="15.6" customHeight="1" x14ac:dyDescent="0.25">
      <c r="A102" s="155" t="str">
        <f>+A5</f>
        <v>POR EL PERÍODO DEL 1o. DE ENERO AL 30 DE JUNIO DEL AÑO 2025.</v>
      </c>
      <c r="B102" s="155"/>
      <c r="C102" s="155"/>
    </row>
    <row r="103" spans="1:3" ht="13.9" customHeight="1" x14ac:dyDescent="0.25">
      <c r="A103" s="160" t="s">
        <v>143</v>
      </c>
      <c r="B103" s="160"/>
      <c r="C103" s="160"/>
    </row>
    <row r="104" spans="1:3" ht="6" customHeight="1" x14ac:dyDescent="0.25">
      <c r="A104" s="43"/>
      <c r="B104" s="44"/>
    </row>
    <row r="105" spans="1:3" ht="16.5" customHeight="1" x14ac:dyDescent="0.25">
      <c r="A105" s="158" t="s">
        <v>123</v>
      </c>
      <c r="B105" s="99" t="s">
        <v>332</v>
      </c>
      <c r="C105" s="100" t="s">
        <v>332</v>
      </c>
    </row>
    <row r="106" spans="1:3" ht="15" customHeight="1" x14ac:dyDescent="0.25">
      <c r="A106" s="159"/>
      <c r="B106" s="101" t="s">
        <v>281</v>
      </c>
      <c r="C106" s="102" t="s">
        <v>124</v>
      </c>
    </row>
    <row r="107" spans="1:3" hidden="1" x14ac:dyDescent="0.25">
      <c r="A107" s="5"/>
      <c r="B107" s="5"/>
      <c r="C107" s="5"/>
    </row>
    <row r="108" spans="1:3" ht="18" customHeight="1" x14ac:dyDescent="0.25">
      <c r="A108" s="52" t="s">
        <v>85</v>
      </c>
      <c r="B108" s="53">
        <v>7286330</v>
      </c>
      <c r="C108" s="53">
        <v>7286796</v>
      </c>
    </row>
    <row r="109" spans="1:3" ht="15" customHeight="1" x14ac:dyDescent="0.25">
      <c r="A109" s="56" t="s">
        <v>86</v>
      </c>
      <c r="B109" s="57">
        <v>5281015</v>
      </c>
      <c r="C109" s="57">
        <v>5281353</v>
      </c>
    </row>
    <row r="110" spans="1:3" ht="18" customHeight="1" x14ac:dyDescent="0.25">
      <c r="A110" s="52" t="s">
        <v>87</v>
      </c>
      <c r="B110" s="53">
        <v>20566770</v>
      </c>
      <c r="C110" s="53">
        <v>20568086</v>
      </c>
    </row>
    <row r="111" spans="1:3" ht="15" customHeight="1" x14ac:dyDescent="0.25">
      <c r="A111" s="56" t="s">
        <v>88</v>
      </c>
      <c r="B111" s="57">
        <v>8175020</v>
      </c>
      <c r="C111" s="57">
        <v>8175543</v>
      </c>
    </row>
    <row r="112" spans="1:3" ht="18" customHeight="1" x14ac:dyDescent="0.25">
      <c r="A112" s="52" t="s">
        <v>89</v>
      </c>
      <c r="B112" s="53">
        <v>3741060</v>
      </c>
      <c r="C112" s="53">
        <v>3741299</v>
      </c>
    </row>
    <row r="113" spans="1:3" ht="15" customHeight="1" x14ac:dyDescent="0.25">
      <c r="A113" s="56" t="s">
        <v>90</v>
      </c>
      <c r="B113" s="57">
        <v>32785810</v>
      </c>
      <c r="C113" s="57">
        <v>32787908</v>
      </c>
    </row>
    <row r="114" spans="1:3" ht="18" customHeight="1" x14ac:dyDescent="0.25">
      <c r="A114" s="52" t="s">
        <v>91</v>
      </c>
      <c r="B114" s="53">
        <v>13789085</v>
      </c>
      <c r="C114" s="53">
        <v>13789967</v>
      </c>
    </row>
    <row r="115" spans="1:3" ht="15" customHeight="1" x14ac:dyDescent="0.25">
      <c r="A115" s="56" t="s">
        <v>92</v>
      </c>
      <c r="B115" s="57">
        <v>13073105</v>
      </c>
      <c r="C115" s="57">
        <v>13073942</v>
      </c>
    </row>
    <row r="116" spans="1:3" ht="18" customHeight="1" x14ac:dyDescent="0.25">
      <c r="A116" s="52" t="s">
        <v>93</v>
      </c>
      <c r="B116" s="53">
        <v>14532265</v>
      </c>
      <c r="C116" s="53">
        <v>14533195</v>
      </c>
    </row>
    <row r="117" spans="1:3" ht="15" customHeight="1" x14ac:dyDescent="0.25">
      <c r="A117" s="56" t="s">
        <v>94</v>
      </c>
      <c r="B117" s="57">
        <v>6403000</v>
      </c>
      <c r="C117" s="57">
        <v>6403410</v>
      </c>
    </row>
    <row r="118" spans="1:3" ht="18" customHeight="1" x14ac:dyDescent="0.25">
      <c r="A118" s="52" t="s">
        <v>95</v>
      </c>
      <c r="B118" s="53">
        <v>6425670</v>
      </c>
      <c r="C118" s="53">
        <v>6426081</v>
      </c>
    </row>
    <row r="119" spans="1:3" ht="15" customHeight="1" x14ac:dyDescent="0.25">
      <c r="A119" s="56" t="s">
        <v>96</v>
      </c>
      <c r="B119" s="57">
        <v>47201425</v>
      </c>
      <c r="C119" s="57">
        <v>47204445</v>
      </c>
    </row>
    <row r="120" spans="1:3" ht="18" customHeight="1" x14ac:dyDescent="0.25">
      <c r="A120" s="52" t="s">
        <v>97</v>
      </c>
      <c r="B120" s="53">
        <v>9923130</v>
      </c>
      <c r="C120" s="53">
        <v>9923765</v>
      </c>
    </row>
    <row r="121" spans="1:3" ht="15" customHeight="1" x14ac:dyDescent="0.25">
      <c r="A121" s="56" t="s">
        <v>98</v>
      </c>
      <c r="B121" s="57">
        <v>6729045</v>
      </c>
      <c r="C121" s="57">
        <v>6729476</v>
      </c>
    </row>
    <row r="122" spans="1:3" ht="18" customHeight="1" x14ac:dyDescent="0.25">
      <c r="A122" s="52" t="s">
        <v>99</v>
      </c>
      <c r="B122" s="53">
        <v>6155685</v>
      </c>
      <c r="C122" s="53">
        <v>6156079</v>
      </c>
    </row>
    <row r="123" spans="1:3" ht="15" customHeight="1" x14ac:dyDescent="0.25">
      <c r="A123" s="56" t="s">
        <v>100</v>
      </c>
      <c r="B123" s="57">
        <v>5290905</v>
      </c>
      <c r="C123" s="57">
        <v>5291244</v>
      </c>
    </row>
    <row r="124" spans="1:3" ht="18" customHeight="1" x14ac:dyDescent="0.25">
      <c r="A124" s="52" t="s">
        <v>101</v>
      </c>
      <c r="B124" s="53">
        <v>11770575</v>
      </c>
      <c r="C124" s="53">
        <v>11771328</v>
      </c>
    </row>
    <row r="125" spans="1:3" ht="15" customHeight="1" x14ac:dyDescent="0.25">
      <c r="A125" s="56" t="s">
        <v>102</v>
      </c>
      <c r="B125" s="57">
        <v>2646275</v>
      </c>
      <c r="C125" s="57">
        <v>2646444</v>
      </c>
    </row>
    <row r="126" spans="1:3" ht="18" customHeight="1" x14ac:dyDescent="0.25">
      <c r="A126" s="52" t="s">
        <v>103</v>
      </c>
      <c r="B126" s="53">
        <v>5080275</v>
      </c>
      <c r="C126" s="53">
        <v>5080600</v>
      </c>
    </row>
    <row r="127" spans="1:3" ht="15" customHeight="1" x14ac:dyDescent="0.25">
      <c r="A127" s="56" t="s">
        <v>104</v>
      </c>
      <c r="B127" s="57">
        <v>2461205</v>
      </c>
      <c r="C127" s="57">
        <v>2461362</v>
      </c>
    </row>
    <row r="128" spans="1:3" ht="18" customHeight="1" x14ac:dyDescent="0.25">
      <c r="A128" s="52" t="s">
        <v>105</v>
      </c>
      <c r="B128" s="53">
        <v>11976670</v>
      </c>
      <c r="C128" s="53">
        <v>11977436</v>
      </c>
    </row>
    <row r="129" spans="1:3" ht="15" customHeight="1" x14ac:dyDescent="0.25">
      <c r="A129" s="56" t="s">
        <v>106</v>
      </c>
      <c r="B129" s="57">
        <v>10616850</v>
      </c>
      <c r="C129" s="57">
        <v>10617529</v>
      </c>
    </row>
    <row r="130" spans="1:3" ht="18" customHeight="1" x14ac:dyDescent="0.25">
      <c r="A130" s="52" t="s">
        <v>107</v>
      </c>
      <c r="B130" s="53">
        <v>5906310</v>
      </c>
      <c r="C130" s="53">
        <v>5906688</v>
      </c>
    </row>
    <row r="131" spans="1:3" ht="15" customHeight="1" x14ac:dyDescent="0.25">
      <c r="A131" s="56" t="s">
        <v>108</v>
      </c>
      <c r="B131" s="57">
        <v>6146205</v>
      </c>
      <c r="C131" s="57">
        <v>6146598</v>
      </c>
    </row>
    <row r="132" spans="1:3" ht="18" customHeight="1" x14ac:dyDescent="0.25">
      <c r="A132" s="52" t="s">
        <v>109</v>
      </c>
      <c r="B132" s="53">
        <v>3649965</v>
      </c>
      <c r="C132" s="53">
        <v>3650199</v>
      </c>
    </row>
    <row r="133" spans="1:3" ht="15" customHeight="1" x14ac:dyDescent="0.25">
      <c r="A133" s="56" t="s">
        <v>110</v>
      </c>
      <c r="B133" s="57">
        <v>147064585</v>
      </c>
      <c r="C133" s="57">
        <v>147073996</v>
      </c>
    </row>
    <row r="134" spans="1:3" ht="18" customHeight="1" x14ac:dyDescent="0.25">
      <c r="A134" s="52" t="s">
        <v>111</v>
      </c>
      <c r="B134" s="53">
        <v>9673750</v>
      </c>
      <c r="C134" s="53">
        <v>9674369</v>
      </c>
    </row>
    <row r="135" spans="1:3" ht="15" customHeight="1" x14ac:dyDescent="0.25">
      <c r="A135" s="56" t="s">
        <v>112</v>
      </c>
      <c r="B135" s="57">
        <v>6539025</v>
      </c>
      <c r="C135" s="57">
        <v>6539443</v>
      </c>
    </row>
    <row r="136" spans="1:3" ht="18" customHeight="1" x14ac:dyDescent="0.25">
      <c r="A136" s="52" t="s">
        <v>113</v>
      </c>
      <c r="B136" s="53">
        <v>8648630</v>
      </c>
      <c r="C136" s="53">
        <v>8649183</v>
      </c>
    </row>
    <row r="137" spans="1:3" ht="15" customHeight="1" x14ac:dyDescent="0.25">
      <c r="A137" s="56" t="s">
        <v>114</v>
      </c>
      <c r="B137" s="57">
        <v>13315060</v>
      </c>
      <c r="C137" s="57">
        <v>13315912</v>
      </c>
    </row>
    <row r="138" spans="1:3" ht="18" customHeight="1" x14ac:dyDescent="0.25">
      <c r="A138" s="52" t="s">
        <v>115</v>
      </c>
      <c r="B138" s="53">
        <v>31668355</v>
      </c>
      <c r="C138" s="53">
        <v>31670381</v>
      </c>
    </row>
    <row r="139" spans="1:3" ht="15" customHeight="1" x14ac:dyDescent="0.25">
      <c r="A139" s="56" t="s">
        <v>116</v>
      </c>
      <c r="B139" s="57">
        <v>84441795</v>
      </c>
      <c r="C139" s="57">
        <v>84447198</v>
      </c>
    </row>
    <row r="140" spans="1:3" ht="18" customHeight="1" x14ac:dyDescent="0.25">
      <c r="A140" s="52" t="s">
        <v>117</v>
      </c>
      <c r="B140" s="53">
        <v>1332205</v>
      </c>
      <c r="C140" s="53">
        <v>1332290</v>
      </c>
    </row>
    <row r="141" spans="1:3" ht="15" customHeight="1" x14ac:dyDescent="0.25">
      <c r="A141" s="56" t="s">
        <v>118</v>
      </c>
      <c r="B141" s="57">
        <v>20199505</v>
      </c>
      <c r="C141" s="57">
        <v>20200798</v>
      </c>
    </row>
    <row r="142" spans="1:3" ht="18" customHeight="1" x14ac:dyDescent="0.25">
      <c r="A142" s="52" t="s">
        <v>119</v>
      </c>
      <c r="B142" s="53">
        <v>7585170</v>
      </c>
      <c r="C142" s="53">
        <v>7585655</v>
      </c>
    </row>
    <row r="143" spans="1:3" ht="15" customHeight="1" x14ac:dyDescent="0.25">
      <c r="A143" s="56" t="s">
        <v>120</v>
      </c>
      <c r="B143" s="57">
        <v>64737340</v>
      </c>
      <c r="C143" s="57">
        <v>64741483</v>
      </c>
    </row>
    <row r="144" spans="1:3" ht="18" customHeight="1" x14ac:dyDescent="0.25">
      <c r="A144" s="52" t="s">
        <v>53</v>
      </c>
      <c r="B144" s="53">
        <v>10804810</v>
      </c>
      <c r="C144" s="53">
        <v>10805501</v>
      </c>
    </row>
    <row r="145" spans="1:3" ht="6.6" customHeight="1" x14ac:dyDescent="0.25">
      <c r="A145" s="63"/>
      <c r="B145" s="64"/>
      <c r="C145" s="64"/>
    </row>
    <row r="146" spans="1:3" x14ac:dyDescent="0.25">
      <c r="A146" s="72" t="s">
        <v>121</v>
      </c>
      <c r="B146" s="73">
        <f>SUM(B11:B144)</f>
        <v>1957439710</v>
      </c>
      <c r="C146" s="73">
        <f>SUM(C11:C144)</f>
        <v>1957564965</v>
      </c>
    </row>
    <row r="147" spans="1:3" ht="5.45" customHeight="1" x14ac:dyDescent="0.25">
      <c r="A147" s="66"/>
      <c r="B147" s="104"/>
      <c r="C147" s="104"/>
    </row>
    <row r="158" spans="1:3" x14ac:dyDescent="0.25">
      <c r="B158" s="3" t="s">
        <v>318</v>
      </c>
    </row>
  </sheetData>
  <mergeCells count="18">
    <mergeCell ref="A52:C52"/>
    <mergeCell ref="A2:C2"/>
    <mergeCell ref="A3:C3"/>
    <mergeCell ref="A4:C4"/>
    <mergeCell ref="A5:C5"/>
    <mergeCell ref="A50:C50"/>
    <mergeCell ref="A6:C6"/>
    <mergeCell ref="A8:A9"/>
    <mergeCell ref="A51:C51"/>
    <mergeCell ref="A105:A106"/>
    <mergeCell ref="A99:C99"/>
    <mergeCell ref="A103:C103"/>
    <mergeCell ref="A102:C102"/>
    <mergeCell ref="A53:C53"/>
    <mergeCell ref="A101:C101"/>
    <mergeCell ref="A100:C100"/>
    <mergeCell ref="A56:A57"/>
    <mergeCell ref="A54:C54"/>
  </mergeCells>
  <phoneticPr fontId="2" type="noConversion"/>
  <pageMargins left="0.63" right="0.33" top="0.18" bottom="1" header="0.17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5"/>
  <sheetViews>
    <sheetView showGridLines="0" zoomScaleNormal="100" workbookViewId="0">
      <selection activeCell="A2" sqref="A2:Q50"/>
    </sheetView>
  </sheetViews>
  <sheetFormatPr baseColWidth="10" defaultColWidth="8.42578125" defaultRowHeight="13.5" x14ac:dyDescent="0.25"/>
  <cols>
    <col min="1" max="1" width="19.85546875" style="79" customWidth="1"/>
    <col min="2" max="2" width="16.140625" style="3" bestFit="1" customWidth="1"/>
    <col min="3" max="3" width="12.140625" style="3" customWidth="1"/>
    <col min="4" max="4" width="14" style="3" bestFit="1" customWidth="1"/>
    <col min="5" max="5" width="12.140625" style="3" customWidth="1"/>
    <col min="6" max="6" width="13" style="3" bestFit="1" customWidth="1"/>
    <col min="7" max="7" width="13.7109375" style="3" customWidth="1"/>
    <col min="8" max="8" width="13" style="3" bestFit="1" customWidth="1"/>
    <col min="9" max="9" width="14.140625" style="3" bestFit="1" customWidth="1"/>
    <col min="10" max="10" width="12.85546875" style="3" customWidth="1"/>
    <col min="11" max="11" width="13" style="3" bestFit="1" customWidth="1"/>
    <col min="12" max="12" width="10.85546875" style="3" customWidth="1"/>
    <col min="13" max="14" width="12" style="3" customWidth="1"/>
    <col min="15" max="15" width="14" style="3" bestFit="1" customWidth="1"/>
    <col min="16" max="16" width="14.140625" style="3" bestFit="1" customWidth="1"/>
    <col min="17" max="17" width="19.140625" style="3" bestFit="1" customWidth="1"/>
    <col min="18" max="18" width="8.42578125" style="3"/>
    <col min="19" max="19" width="11.140625" style="3" customWidth="1"/>
    <col min="20" max="20" width="23.42578125" style="3" customWidth="1"/>
    <col min="21" max="16384" width="8.42578125" style="3"/>
  </cols>
  <sheetData>
    <row r="1" spans="1:28" ht="12" customHeight="1" x14ac:dyDescent="0.25">
      <c r="A1" s="8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8" ht="13.5" customHeight="1" x14ac:dyDescent="0.3">
      <c r="A2" s="154" t="s">
        <v>331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28" ht="16.5" customHeight="1" x14ac:dyDescent="0.25">
      <c r="A3" s="162" t="s">
        <v>128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28" ht="12.75" customHeight="1" x14ac:dyDescent="0.25">
      <c r="A4" s="162" t="s">
        <v>396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28" ht="10.5" customHeight="1" x14ac:dyDescent="0.25">
      <c r="A5" s="150" t="s">
        <v>409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28" ht="5.25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"/>
    </row>
    <row r="7" spans="1:28" ht="12.75" customHeight="1" x14ac:dyDescent="0.25">
      <c r="A7" s="152" t="s">
        <v>168</v>
      </c>
      <c r="B7" s="115"/>
      <c r="C7" s="115" t="s">
        <v>140</v>
      </c>
      <c r="D7" s="115" t="s">
        <v>140</v>
      </c>
      <c r="E7" s="115" t="s">
        <v>146</v>
      </c>
      <c r="F7" s="115" t="s">
        <v>148</v>
      </c>
      <c r="G7" s="115" t="s">
        <v>300</v>
      </c>
      <c r="H7" s="115" t="s">
        <v>145</v>
      </c>
      <c r="I7" s="115" t="s">
        <v>146</v>
      </c>
      <c r="J7" s="115" t="s">
        <v>146</v>
      </c>
      <c r="K7" s="115" t="s">
        <v>149</v>
      </c>
      <c r="L7" s="115" t="s">
        <v>146</v>
      </c>
      <c r="M7" s="115" t="s">
        <v>146</v>
      </c>
      <c r="N7" s="115" t="s">
        <v>147</v>
      </c>
      <c r="O7" s="115"/>
      <c r="P7" s="115" t="s">
        <v>290</v>
      </c>
      <c r="Q7" s="164" t="s">
        <v>127</v>
      </c>
      <c r="S7" s="105"/>
      <c r="T7" s="105"/>
      <c r="U7" s="105"/>
      <c r="V7" s="105"/>
      <c r="W7" s="105"/>
      <c r="X7" s="105"/>
      <c r="Y7" s="105"/>
      <c r="Z7" s="105"/>
      <c r="AA7" s="105"/>
      <c r="AB7" s="105"/>
    </row>
    <row r="8" spans="1:28" ht="12.75" customHeight="1" x14ac:dyDescent="0.25">
      <c r="A8" s="163"/>
      <c r="B8" s="116" t="s">
        <v>140</v>
      </c>
      <c r="C8" s="116" t="s">
        <v>155</v>
      </c>
      <c r="D8" s="116" t="s">
        <v>150</v>
      </c>
      <c r="E8" s="116" t="s">
        <v>156</v>
      </c>
      <c r="F8" s="116" t="s">
        <v>151</v>
      </c>
      <c r="G8" s="116" t="s">
        <v>301</v>
      </c>
      <c r="H8" s="116" t="s">
        <v>151</v>
      </c>
      <c r="I8" s="116" t="s">
        <v>286</v>
      </c>
      <c r="J8" s="116" t="s">
        <v>286</v>
      </c>
      <c r="K8" s="116" t="s">
        <v>154</v>
      </c>
      <c r="L8" s="116" t="s">
        <v>150</v>
      </c>
      <c r="M8" s="116" t="s">
        <v>152</v>
      </c>
      <c r="N8" s="116" t="s">
        <v>153</v>
      </c>
      <c r="O8" s="116" t="s">
        <v>140</v>
      </c>
      <c r="P8" s="116" t="s">
        <v>291</v>
      </c>
      <c r="Q8" s="165"/>
      <c r="S8" s="105"/>
      <c r="T8" s="105"/>
      <c r="U8" s="105"/>
      <c r="V8" s="105"/>
      <c r="W8" s="105"/>
      <c r="X8" s="105"/>
      <c r="Y8" s="105"/>
      <c r="Z8" s="105"/>
      <c r="AA8" s="105"/>
      <c r="AB8" s="105"/>
    </row>
    <row r="9" spans="1:28" ht="12.75" customHeight="1" x14ac:dyDescent="0.25">
      <c r="A9" s="163"/>
      <c r="B9" s="116" t="s">
        <v>155</v>
      </c>
      <c r="C9" s="116" t="s">
        <v>284</v>
      </c>
      <c r="D9" s="116" t="s">
        <v>156</v>
      </c>
      <c r="E9" s="116" t="s">
        <v>285</v>
      </c>
      <c r="F9" s="116" t="s">
        <v>159</v>
      </c>
      <c r="G9" s="116" t="s">
        <v>302</v>
      </c>
      <c r="H9" s="116" t="s">
        <v>157</v>
      </c>
      <c r="I9" s="116" t="s">
        <v>287</v>
      </c>
      <c r="J9" s="116" t="s">
        <v>287</v>
      </c>
      <c r="K9" s="116" t="s">
        <v>161</v>
      </c>
      <c r="L9" s="116" t="s">
        <v>152</v>
      </c>
      <c r="M9" s="116" t="s">
        <v>158</v>
      </c>
      <c r="N9" s="116" t="s">
        <v>160</v>
      </c>
      <c r="O9" s="116" t="s">
        <v>282</v>
      </c>
      <c r="P9" s="116" t="s">
        <v>292</v>
      </c>
      <c r="Q9" s="16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28" ht="12.75" customHeight="1" x14ac:dyDescent="0.25">
      <c r="A10" s="153"/>
      <c r="B10" s="50"/>
      <c r="C10" s="50"/>
      <c r="D10" s="50" t="s">
        <v>162</v>
      </c>
      <c r="E10" s="50" t="s">
        <v>284</v>
      </c>
      <c r="F10" s="50" t="s">
        <v>165</v>
      </c>
      <c r="G10" s="50" t="s">
        <v>303</v>
      </c>
      <c r="H10" s="50" t="s">
        <v>163</v>
      </c>
      <c r="I10" s="50"/>
      <c r="J10" s="50" t="s">
        <v>284</v>
      </c>
      <c r="K10" s="50" t="s">
        <v>167</v>
      </c>
      <c r="L10" s="50"/>
      <c r="M10" s="50" t="s">
        <v>164</v>
      </c>
      <c r="N10" s="50" t="s">
        <v>166</v>
      </c>
      <c r="O10" s="50"/>
      <c r="P10" s="50" t="s">
        <v>293</v>
      </c>
      <c r="Q10" s="166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</row>
    <row r="11" spans="1:28" ht="12" hidden="1" customHeight="1" x14ac:dyDescent="0.25">
      <c r="A11" s="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51"/>
    </row>
    <row r="12" spans="1:28" ht="17.25" customHeight="1" x14ac:dyDescent="0.25">
      <c r="A12" s="52" t="s">
        <v>169</v>
      </c>
      <c r="B12" s="53">
        <v>13037486</v>
      </c>
      <c r="C12" s="53">
        <v>0</v>
      </c>
      <c r="D12" s="53">
        <v>3572122</v>
      </c>
      <c r="E12" s="106">
        <v>0</v>
      </c>
      <c r="F12" s="106">
        <v>145433</v>
      </c>
      <c r="G12" s="106">
        <v>14219</v>
      </c>
      <c r="H12" s="53">
        <v>221583</v>
      </c>
      <c r="I12" s="106">
        <v>548519</v>
      </c>
      <c r="J12" s="106">
        <v>-2354</v>
      </c>
      <c r="K12" s="106">
        <v>393487</v>
      </c>
      <c r="L12" s="53">
        <v>0</v>
      </c>
      <c r="M12" s="53">
        <v>36023</v>
      </c>
      <c r="N12" s="106">
        <v>9469</v>
      </c>
      <c r="O12" s="106">
        <v>940190</v>
      </c>
      <c r="P12" s="106">
        <v>41431</v>
      </c>
      <c r="Q12" s="107">
        <f>SUM(B12:P12)</f>
        <v>18957608</v>
      </c>
    </row>
    <row r="13" spans="1:28" ht="15" customHeight="1" x14ac:dyDescent="0.25">
      <c r="A13" s="56" t="s">
        <v>170</v>
      </c>
      <c r="B13" s="57">
        <v>27077925</v>
      </c>
      <c r="C13" s="57">
        <v>0</v>
      </c>
      <c r="D13" s="57">
        <v>7418939</v>
      </c>
      <c r="E13" s="108">
        <v>0</v>
      </c>
      <c r="F13" s="108">
        <v>302033</v>
      </c>
      <c r="G13" s="108">
        <v>29523</v>
      </c>
      <c r="H13" s="57">
        <v>460202</v>
      </c>
      <c r="I13" s="108">
        <v>1138802</v>
      </c>
      <c r="J13" s="108">
        <v>-4891</v>
      </c>
      <c r="K13" s="108">
        <v>439842</v>
      </c>
      <c r="L13" s="109">
        <v>0</v>
      </c>
      <c r="M13" s="57">
        <v>74809</v>
      </c>
      <c r="N13" s="108">
        <v>19672</v>
      </c>
      <c r="O13" s="108">
        <v>1791450.23</v>
      </c>
      <c r="P13" s="108">
        <v>86051</v>
      </c>
      <c r="Q13" s="110">
        <f t="shared" ref="Q13:Q49" si="0">SUM(B13:P13)</f>
        <v>38834357.229999997</v>
      </c>
    </row>
    <row r="14" spans="1:28" ht="17.25" customHeight="1" x14ac:dyDescent="0.25">
      <c r="A14" s="52" t="s">
        <v>171</v>
      </c>
      <c r="B14" s="53">
        <v>21085492</v>
      </c>
      <c r="C14" s="53">
        <v>0</v>
      </c>
      <c r="D14" s="53">
        <v>5777214</v>
      </c>
      <c r="E14" s="106">
        <v>0</v>
      </c>
      <c r="F14" s="106">
        <v>235213</v>
      </c>
      <c r="G14" s="106">
        <v>22999</v>
      </c>
      <c r="H14" s="53">
        <v>358369</v>
      </c>
      <c r="I14" s="106">
        <v>887241</v>
      </c>
      <c r="J14" s="106">
        <v>-3807</v>
      </c>
      <c r="K14" s="106">
        <v>550536</v>
      </c>
      <c r="L14" s="53">
        <v>0</v>
      </c>
      <c r="M14" s="53">
        <v>58260</v>
      </c>
      <c r="N14" s="106">
        <v>15313</v>
      </c>
      <c r="O14" s="106">
        <v>2000410</v>
      </c>
      <c r="P14" s="106">
        <v>67005</v>
      </c>
      <c r="Q14" s="107">
        <f t="shared" si="0"/>
        <v>31054245</v>
      </c>
    </row>
    <row r="15" spans="1:28" ht="15" customHeight="1" x14ac:dyDescent="0.25">
      <c r="A15" s="56" t="s">
        <v>172</v>
      </c>
      <c r="B15" s="57">
        <v>14764678</v>
      </c>
      <c r="C15" s="57">
        <v>0</v>
      </c>
      <c r="D15" s="57">
        <v>4045365</v>
      </c>
      <c r="E15" s="108">
        <v>0</v>
      </c>
      <c r="F15" s="108">
        <v>164701</v>
      </c>
      <c r="G15" s="108">
        <v>16105</v>
      </c>
      <c r="H15" s="57">
        <v>250939</v>
      </c>
      <c r="I15" s="108">
        <v>621232</v>
      </c>
      <c r="J15" s="108">
        <v>-2666</v>
      </c>
      <c r="K15" s="108">
        <v>442377</v>
      </c>
      <c r="L15" s="109">
        <v>0</v>
      </c>
      <c r="M15" s="57">
        <v>40796</v>
      </c>
      <c r="N15" s="108">
        <v>10723</v>
      </c>
      <c r="O15" s="108">
        <v>0</v>
      </c>
      <c r="P15" s="108">
        <v>46919</v>
      </c>
      <c r="Q15" s="110">
        <f t="shared" si="0"/>
        <v>20401169</v>
      </c>
    </row>
    <row r="16" spans="1:28" ht="17.25" customHeight="1" x14ac:dyDescent="0.25">
      <c r="A16" s="52" t="s">
        <v>173</v>
      </c>
      <c r="B16" s="53">
        <v>13080304</v>
      </c>
      <c r="C16" s="53">
        <v>0</v>
      </c>
      <c r="D16" s="53">
        <v>3583859</v>
      </c>
      <c r="E16" s="106">
        <v>0</v>
      </c>
      <c r="F16" s="106">
        <v>145911</v>
      </c>
      <c r="G16" s="106">
        <v>14267</v>
      </c>
      <c r="H16" s="53">
        <v>222312</v>
      </c>
      <c r="I16" s="106">
        <v>550336</v>
      </c>
      <c r="J16" s="106">
        <v>-2362</v>
      </c>
      <c r="K16" s="106">
        <v>387997</v>
      </c>
      <c r="L16" s="53">
        <v>0</v>
      </c>
      <c r="M16" s="53">
        <v>36138</v>
      </c>
      <c r="N16" s="106">
        <v>9499</v>
      </c>
      <c r="O16" s="106">
        <v>746233.26</v>
      </c>
      <c r="P16" s="106">
        <v>41568</v>
      </c>
      <c r="Q16" s="107">
        <f t="shared" si="0"/>
        <v>18816062.260000002</v>
      </c>
    </row>
    <row r="17" spans="1:17" ht="15" customHeight="1" x14ac:dyDescent="0.25">
      <c r="A17" s="56" t="s">
        <v>174</v>
      </c>
      <c r="B17" s="57">
        <v>84499169</v>
      </c>
      <c r="C17" s="57">
        <v>0</v>
      </c>
      <c r="D17" s="57">
        <v>23151819</v>
      </c>
      <c r="E17" s="108">
        <v>0</v>
      </c>
      <c r="F17" s="108">
        <v>942588</v>
      </c>
      <c r="G17" s="108">
        <v>92161</v>
      </c>
      <c r="H17" s="57">
        <v>1436136</v>
      </c>
      <c r="I17" s="108">
        <v>3555122</v>
      </c>
      <c r="J17" s="108">
        <v>-15257</v>
      </c>
      <c r="K17" s="108">
        <v>1935791</v>
      </c>
      <c r="L17" s="109">
        <v>0</v>
      </c>
      <c r="M17" s="57">
        <v>233468</v>
      </c>
      <c r="N17" s="108">
        <v>61370</v>
      </c>
      <c r="O17" s="108">
        <v>6231647</v>
      </c>
      <c r="P17" s="108">
        <v>268521</v>
      </c>
      <c r="Q17" s="110">
        <f t="shared" si="0"/>
        <v>122392535</v>
      </c>
    </row>
    <row r="18" spans="1:17" ht="17.25" customHeight="1" x14ac:dyDescent="0.25">
      <c r="A18" s="52" t="s">
        <v>175</v>
      </c>
      <c r="B18" s="53">
        <v>8535854</v>
      </c>
      <c r="C18" s="53">
        <v>0</v>
      </c>
      <c r="D18" s="53">
        <v>2338731</v>
      </c>
      <c r="E18" s="106">
        <v>0</v>
      </c>
      <c r="F18" s="106">
        <v>95218</v>
      </c>
      <c r="G18" s="106">
        <v>9310</v>
      </c>
      <c r="H18" s="53">
        <v>145075</v>
      </c>
      <c r="I18" s="106">
        <v>359140</v>
      </c>
      <c r="J18" s="106">
        <v>-1541</v>
      </c>
      <c r="K18" s="106">
        <v>289153</v>
      </c>
      <c r="L18" s="53">
        <v>0</v>
      </c>
      <c r="M18" s="53">
        <v>23586</v>
      </c>
      <c r="N18" s="106">
        <v>6200</v>
      </c>
      <c r="O18" s="106">
        <v>1927</v>
      </c>
      <c r="P18" s="106">
        <v>27125</v>
      </c>
      <c r="Q18" s="107">
        <f t="shared" si="0"/>
        <v>11829778</v>
      </c>
    </row>
    <row r="19" spans="1:17" ht="15" customHeight="1" x14ac:dyDescent="0.25">
      <c r="A19" s="56" t="s">
        <v>176</v>
      </c>
      <c r="B19" s="57">
        <v>48068044</v>
      </c>
      <c r="C19" s="57">
        <v>0</v>
      </c>
      <c r="D19" s="57">
        <v>13170114</v>
      </c>
      <c r="E19" s="108">
        <v>0</v>
      </c>
      <c r="F19" s="108">
        <v>536201</v>
      </c>
      <c r="G19" s="108">
        <v>52428</v>
      </c>
      <c r="H19" s="57">
        <v>816959</v>
      </c>
      <c r="I19" s="108">
        <v>2022414</v>
      </c>
      <c r="J19" s="108">
        <v>-8679</v>
      </c>
      <c r="K19" s="108">
        <v>573036</v>
      </c>
      <c r="L19" s="109">
        <v>0</v>
      </c>
      <c r="M19" s="57">
        <v>132811</v>
      </c>
      <c r="N19" s="108">
        <v>34910</v>
      </c>
      <c r="O19" s="108">
        <v>336913</v>
      </c>
      <c r="P19" s="108">
        <v>152750</v>
      </c>
      <c r="Q19" s="110">
        <f t="shared" si="0"/>
        <v>65887901</v>
      </c>
    </row>
    <row r="20" spans="1:17" ht="17.25" customHeight="1" x14ac:dyDescent="0.25">
      <c r="A20" s="52" t="s">
        <v>177</v>
      </c>
      <c r="B20" s="53">
        <v>30685977</v>
      </c>
      <c r="C20" s="53">
        <v>0</v>
      </c>
      <c r="D20" s="53">
        <v>8407627</v>
      </c>
      <c r="E20" s="106">
        <v>0</v>
      </c>
      <c r="F20" s="106">
        <v>342305</v>
      </c>
      <c r="G20" s="106">
        <v>33469</v>
      </c>
      <c r="H20" s="53">
        <v>521535</v>
      </c>
      <c r="I20" s="106">
        <v>1291111</v>
      </c>
      <c r="J20" s="106">
        <v>-5540</v>
      </c>
      <c r="K20" s="106">
        <v>728649</v>
      </c>
      <c r="L20" s="53">
        <v>0</v>
      </c>
      <c r="M20" s="53">
        <v>84788</v>
      </c>
      <c r="N20" s="106">
        <v>22286</v>
      </c>
      <c r="O20" s="106">
        <v>3722675</v>
      </c>
      <c r="P20" s="106">
        <v>97514</v>
      </c>
      <c r="Q20" s="107">
        <f t="shared" si="0"/>
        <v>45932396</v>
      </c>
    </row>
    <row r="21" spans="1:17" ht="15" customHeight="1" x14ac:dyDescent="0.25">
      <c r="A21" s="56" t="s">
        <v>178</v>
      </c>
      <c r="B21" s="57">
        <v>49604326</v>
      </c>
      <c r="C21" s="57">
        <v>0</v>
      </c>
      <c r="D21" s="57">
        <v>13591051</v>
      </c>
      <c r="E21" s="108">
        <v>0</v>
      </c>
      <c r="F21" s="108">
        <v>553340</v>
      </c>
      <c r="G21" s="108">
        <v>54105</v>
      </c>
      <c r="H21" s="57">
        <v>843069</v>
      </c>
      <c r="I21" s="108">
        <v>2087100</v>
      </c>
      <c r="J21" s="108">
        <v>-8956</v>
      </c>
      <c r="K21" s="108">
        <v>514722</v>
      </c>
      <c r="L21" s="109">
        <v>0</v>
      </c>
      <c r="M21" s="57">
        <v>137056</v>
      </c>
      <c r="N21" s="108">
        <v>36025</v>
      </c>
      <c r="O21" s="108">
        <v>1515192</v>
      </c>
      <c r="P21" s="108">
        <v>157632</v>
      </c>
      <c r="Q21" s="110">
        <f t="shared" si="0"/>
        <v>69084662</v>
      </c>
    </row>
    <row r="22" spans="1:17" ht="17.25" customHeight="1" x14ac:dyDescent="0.25">
      <c r="A22" s="52" t="s">
        <v>179</v>
      </c>
      <c r="B22" s="53">
        <v>14322126</v>
      </c>
      <c r="C22" s="53">
        <v>0</v>
      </c>
      <c r="D22" s="53">
        <v>3924092</v>
      </c>
      <c r="E22" s="106">
        <v>0</v>
      </c>
      <c r="F22" s="106">
        <v>159760</v>
      </c>
      <c r="G22" s="106">
        <v>15618</v>
      </c>
      <c r="H22" s="53">
        <v>243416</v>
      </c>
      <c r="I22" s="106">
        <v>602540</v>
      </c>
      <c r="J22" s="106">
        <v>-2586</v>
      </c>
      <c r="K22" s="106">
        <v>398587</v>
      </c>
      <c r="L22" s="53">
        <v>0</v>
      </c>
      <c r="M22" s="53">
        <v>39573</v>
      </c>
      <c r="N22" s="106">
        <v>10402</v>
      </c>
      <c r="O22" s="106">
        <v>1130008</v>
      </c>
      <c r="P22" s="106">
        <v>45512</v>
      </c>
      <c r="Q22" s="107">
        <f t="shared" si="0"/>
        <v>20889048</v>
      </c>
    </row>
    <row r="23" spans="1:17" ht="15" customHeight="1" x14ac:dyDescent="0.25">
      <c r="A23" s="56" t="s">
        <v>180</v>
      </c>
      <c r="B23" s="57">
        <v>35694062</v>
      </c>
      <c r="C23" s="57">
        <v>0</v>
      </c>
      <c r="D23" s="57">
        <v>9779818</v>
      </c>
      <c r="E23" s="108">
        <v>0</v>
      </c>
      <c r="F23" s="108">
        <v>398177</v>
      </c>
      <c r="G23" s="108">
        <v>38935</v>
      </c>
      <c r="H23" s="57">
        <v>606655</v>
      </c>
      <c r="I23" s="108">
        <v>1501952</v>
      </c>
      <c r="J23" s="108">
        <v>-6444</v>
      </c>
      <c r="K23" s="108">
        <v>853091</v>
      </c>
      <c r="L23" s="109">
        <v>0</v>
      </c>
      <c r="M23" s="57">
        <v>98626</v>
      </c>
      <c r="N23" s="108">
        <v>25921</v>
      </c>
      <c r="O23" s="108">
        <v>0</v>
      </c>
      <c r="P23" s="108">
        <v>113426</v>
      </c>
      <c r="Q23" s="110">
        <f t="shared" si="0"/>
        <v>49104219</v>
      </c>
    </row>
    <row r="24" spans="1:17" ht="17.25" customHeight="1" x14ac:dyDescent="0.25">
      <c r="A24" s="52" t="s">
        <v>181</v>
      </c>
      <c r="B24" s="53">
        <v>20006016</v>
      </c>
      <c r="C24" s="53">
        <v>0</v>
      </c>
      <c r="D24" s="53">
        <v>5481420</v>
      </c>
      <c r="E24" s="106">
        <v>0</v>
      </c>
      <c r="F24" s="106">
        <v>223166</v>
      </c>
      <c r="G24" s="106">
        <v>21819</v>
      </c>
      <c r="H24" s="53">
        <v>340019</v>
      </c>
      <c r="I24" s="106">
        <v>841693</v>
      </c>
      <c r="J24" s="106">
        <v>-3612</v>
      </c>
      <c r="K24" s="106">
        <v>364960</v>
      </c>
      <c r="L24" s="53">
        <v>0</v>
      </c>
      <c r="M24" s="53">
        <v>55276</v>
      </c>
      <c r="N24" s="106">
        <v>14530</v>
      </c>
      <c r="O24" s="106">
        <v>332784</v>
      </c>
      <c r="P24" s="106">
        <v>63575</v>
      </c>
      <c r="Q24" s="107">
        <f t="shared" si="0"/>
        <v>27741646</v>
      </c>
    </row>
    <row r="25" spans="1:17" ht="15" customHeight="1" x14ac:dyDescent="0.25">
      <c r="A25" s="56" t="s">
        <v>182</v>
      </c>
      <c r="B25" s="57">
        <v>17941717</v>
      </c>
      <c r="C25" s="57">
        <v>0</v>
      </c>
      <c r="D25" s="57">
        <v>4915838</v>
      </c>
      <c r="E25" s="108">
        <v>0</v>
      </c>
      <c r="F25" s="108">
        <v>200142</v>
      </c>
      <c r="G25" s="108">
        <v>19570</v>
      </c>
      <c r="H25" s="57">
        <v>304936</v>
      </c>
      <c r="I25" s="108">
        <v>754900</v>
      </c>
      <c r="J25" s="108">
        <v>-3239</v>
      </c>
      <c r="K25" s="108">
        <v>470287</v>
      </c>
      <c r="L25" s="109">
        <v>0</v>
      </c>
      <c r="M25" s="57">
        <v>49574</v>
      </c>
      <c r="N25" s="108">
        <v>13030</v>
      </c>
      <c r="O25" s="108">
        <v>264605</v>
      </c>
      <c r="P25" s="108">
        <v>57013</v>
      </c>
      <c r="Q25" s="110">
        <f t="shared" si="0"/>
        <v>24988373</v>
      </c>
    </row>
    <row r="26" spans="1:17" ht="17.25" customHeight="1" x14ac:dyDescent="0.25">
      <c r="A26" s="52" t="s">
        <v>183</v>
      </c>
      <c r="B26" s="53">
        <v>47482454</v>
      </c>
      <c r="C26" s="53">
        <v>0</v>
      </c>
      <c r="D26" s="53">
        <v>13009692</v>
      </c>
      <c r="E26" s="106">
        <v>0</v>
      </c>
      <c r="F26" s="106">
        <v>529674</v>
      </c>
      <c r="G26" s="106">
        <v>51792</v>
      </c>
      <c r="H26" s="53">
        <v>807008</v>
      </c>
      <c r="I26" s="106">
        <v>1997869</v>
      </c>
      <c r="J26" s="106">
        <v>-8573</v>
      </c>
      <c r="K26" s="106">
        <v>505337</v>
      </c>
      <c r="L26" s="53">
        <v>0</v>
      </c>
      <c r="M26" s="53">
        <v>131196</v>
      </c>
      <c r="N26" s="106">
        <v>34483</v>
      </c>
      <c r="O26" s="106">
        <v>0</v>
      </c>
      <c r="P26" s="106">
        <v>150889</v>
      </c>
      <c r="Q26" s="107">
        <f t="shared" si="0"/>
        <v>64691821</v>
      </c>
    </row>
    <row r="27" spans="1:17" ht="15" customHeight="1" x14ac:dyDescent="0.25">
      <c r="A27" s="56" t="s">
        <v>184</v>
      </c>
      <c r="B27" s="57">
        <v>18866559</v>
      </c>
      <c r="C27" s="57">
        <v>0</v>
      </c>
      <c r="D27" s="57">
        <v>5169228</v>
      </c>
      <c r="E27" s="108">
        <v>0</v>
      </c>
      <c r="F27" s="108">
        <v>210457</v>
      </c>
      <c r="G27" s="108">
        <v>20578</v>
      </c>
      <c r="H27" s="57">
        <v>320654</v>
      </c>
      <c r="I27" s="108">
        <v>793781</v>
      </c>
      <c r="J27" s="108">
        <v>-3407</v>
      </c>
      <c r="K27" s="108">
        <v>523218</v>
      </c>
      <c r="L27" s="109">
        <v>0</v>
      </c>
      <c r="M27" s="57">
        <v>52128</v>
      </c>
      <c r="N27" s="108">
        <v>13702</v>
      </c>
      <c r="O27" s="108">
        <v>769933</v>
      </c>
      <c r="P27" s="108">
        <v>59955</v>
      </c>
      <c r="Q27" s="110">
        <f t="shared" si="0"/>
        <v>26796786</v>
      </c>
    </row>
    <row r="28" spans="1:17" ht="17.25" customHeight="1" x14ac:dyDescent="0.25">
      <c r="A28" s="52" t="s">
        <v>185</v>
      </c>
      <c r="B28" s="53">
        <v>26703073</v>
      </c>
      <c r="C28" s="53">
        <v>0</v>
      </c>
      <c r="D28" s="53">
        <v>7316390</v>
      </c>
      <c r="E28" s="106">
        <v>0</v>
      </c>
      <c r="F28" s="106">
        <v>297883</v>
      </c>
      <c r="G28" s="106">
        <v>29129</v>
      </c>
      <c r="H28" s="53">
        <v>453846</v>
      </c>
      <c r="I28" s="106">
        <v>1123681</v>
      </c>
      <c r="J28" s="106">
        <v>-4821</v>
      </c>
      <c r="K28" s="106">
        <v>712567</v>
      </c>
      <c r="L28" s="53">
        <v>0</v>
      </c>
      <c r="M28" s="53">
        <v>73782</v>
      </c>
      <c r="N28" s="106">
        <v>19391</v>
      </c>
      <c r="O28" s="106">
        <v>0</v>
      </c>
      <c r="P28" s="106">
        <v>84856</v>
      </c>
      <c r="Q28" s="107">
        <f t="shared" si="0"/>
        <v>36809777</v>
      </c>
    </row>
    <row r="29" spans="1:17" ht="15" customHeight="1" x14ac:dyDescent="0.25">
      <c r="A29" s="56" t="s">
        <v>186</v>
      </c>
      <c r="B29" s="57">
        <v>10892986</v>
      </c>
      <c r="C29" s="57">
        <v>0</v>
      </c>
      <c r="D29" s="57">
        <v>2984566</v>
      </c>
      <c r="E29" s="108">
        <v>0</v>
      </c>
      <c r="F29" s="108">
        <v>121514</v>
      </c>
      <c r="G29" s="108">
        <v>11882</v>
      </c>
      <c r="H29" s="57">
        <v>185136</v>
      </c>
      <c r="I29" s="108">
        <v>458344</v>
      </c>
      <c r="J29" s="108">
        <v>-1967</v>
      </c>
      <c r="K29" s="108">
        <v>369096</v>
      </c>
      <c r="L29" s="109">
        <v>0</v>
      </c>
      <c r="M29" s="57">
        <v>30098</v>
      </c>
      <c r="N29" s="108">
        <v>7912</v>
      </c>
      <c r="O29" s="108">
        <v>1593684</v>
      </c>
      <c r="P29" s="108">
        <v>34616</v>
      </c>
      <c r="Q29" s="110">
        <f t="shared" si="0"/>
        <v>16687867</v>
      </c>
    </row>
    <row r="30" spans="1:17" ht="17.25" customHeight="1" x14ac:dyDescent="0.25">
      <c r="A30" s="52" t="s">
        <v>187</v>
      </c>
      <c r="B30" s="53">
        <v>20036856</v>
      </c>
      <c r="C30" s="53">
        <v>0</v>
      </c>
      <c r="D30" s="53">
        <v>5489890</v>
      </c>
      <c r="E30" s="106">
        <v>0</v>
      </c>
      <c r="F30" s="106">
        <v>223514</v>
      </c>
      <c r="G30" s="106">
        <v>21855</v>
      </c>
      <c r="H30" s="53">
        <v>340545</v>
      </c>
      <c r="I30" s="106">
        <v>843081</v>
      </c>
      <c r="J30" s="106">
        <v>-3618</v>
      </c>
      <c r="K30" s="106">
        <v>512922</v>
      </c>
      <c r="L30" s="53">
        <v>0</v>
      </c>
      <c r="M30" s="53">
        <v>55360</v>
      </c>
      <c r="N30" s="106">
        <v>14551</v>
      </c>
      <c r="O30" s="106">
        <v>1622786</v>
      </c>
      <c r="P30" s="106">
        <v>63673</v>
      </c>
      <c r="Q30" s="107">
        <f t="shared" si="0"/>
        <v>29221415</v>
      </c>
    </row>
    <row r="31" spans="1:17" ht="15" customHeight="1" x14ac:dyDescent="0.25">
      <c r="A31" s="56" t="s">
        <v>188</v>
      </c>
      <c r="B31" s="57">
        <v>22886728</v>
      </c>
      <c r="C31" s="57">
        <v>0</v>
      </c>
      <c r="D31" s="57">
        <v>6270713</v>
      </c>
      <c r="E31" s="108">
        <v>0</v>
      </c>
      <c r="F31" s="108">
        <v>255303</v>
      </c>
      <c r="G31" s="108">
        <v>24963</v>
      </c>
      <c r="H31" s="57">
        <v>388981</v>
      </c>
      <c r="I31" s="108">
        <v>962942</v>
      </c>
      <c r="J31" s="108">
        <v>-4132</v>
      </c>
      <c r="K31" s="108">
        <v>643298</v>
      </c>
      <c r="L31" s="109">
        <v>0</v>
      </c>
      <c r="M31" s="57">
        <v>63235</v>
      </c>
      <c r="N31" s="108">
        <v>16622</v>
      </c>
      <c r="O31" s="108">
        <v>2267713</v>
      </c>
      <c r="P31" s="108">
        <v>72729</v>
      </c>
      <c r="Q31" s="110">
        <f t="shared" si="0"/>
        <v>33849095</v>
      </c>
    </row>
    <row r="32" spans="1:17" ht="17.25" customHeight="1" x14ac:dyDescent="0.25">
      <c r="A32" s="52" t="s">
        <v>189</v>
      </c>
      <c r="B32" s="53">
        <v>13088346</v>
      </c>
      <c r="C32" s="53">
        <v>0</v>
      </c>
      <c r="D32" s="53">
        <v>4784686</v>
      </c>
      <c r="E32" s="106">
        <v>0</v>
      </c>
      <c r="F32" s="106">
        <v>145999</v>
      </c>
      <c r="G32" s="106">
        <v>14276</v>
      </c>
      <c r="H32" s="53">
        <v>222448</v>
      </c>
      <c r="I32" s="106">
        <v>550672</v>
      </c>
      <c r="J32" s="106">
        <v>-2363</v>
      </c>
      <c r="K32" s="106">
        <v>423529</v>
      </c>
      <c r="L32" s="53">
        <v>0</v>
      </c>
      <c r="M32" s="53">
        <v>36162</v>
      </c>
      <c r="N32" s="106">
        <v>9506</v>
      </c>
      <c r="O32" s="106">
        <v>783141.29</v>
      </c>
      <c r="P32" s="106">
        <v>41592</v>
      </c>
      <c r="Q32" s="107">
        <f t="shared" si="0"/>
        <v>20097994.289999999</v>
      </c>
    </row>
    <row r="33" spans="1:17" ht="15" customHeight="1" x14ac:dyDescent="0.25">
      <c r="A33" s="56" t="s">
        <v>190</v>
      </c>
      <c r="B33" s="57">
        <v>21661663</v>
      </c>
      <c r="C33" s="57">
        <v>0</v>
      </c>
      <c r="D33" s="57">
        <v>5935053</v>
      </c>
      <c r="E33" s="108">
        <v>0</v>
      </c>
      <c r="F33" s="108">
        <v>241636</v>
      </c>
      <c r="G33" s="108">
        <v>23626</v>
      </c>
      <c r="H33" s="57">
        <v>368160</v>
      </c>
      <c r="I33" s="108">
        <v>911378</v>
      </c>
      <c r="J33" s="108">
        <v>-3911</v>
      </c>
      <c r="K33" s="108">
        <v>579237</v>
      </c>
      <c r="L33" s="109">
        <v>0</v>
      </c>
      <c r="M33" s="57">
        <v>59850</v>
      </c>
      <c r="N33" s="108">
        <v>15732</v>
      </c>
      <c r="O33" s="108">
        <v>1564802</v>
      </c>
      <c r="P33" s="108">
        <v>68836</v>
      </c>
      <c r="Q33" s="110">
        <f t="shared" si="0"/>
        <v>31426062</v>
      </c>
    </row>
    <row r="34" spans="1:17" ht="17.25" customHeight="1" x14ac:dyDescent="0.25">
      <c r="A34" s="52" t="s">
        <v>191</v>
      </c>
      <c r="B34" s="53">
        <v>11912010</v>
      </c>
      <c r="C34" s="53">
        <v>0</v>
      </c>
      <c r="D34" s="53">
        <v>3263755</v>
      </c>
      <c r="E34" s="106">
        <v>0</v>
      </c>
      <c r="F34" s="106">
        <v>132878</v>
      </c>
      <c r="G34" s="106">
        <v>12992</v>
      </c>
      <c r="H34" s="53">
        <v>202454</v>
      </c>
      <c r="I34" s="106">
        <v>501170</v>
      </c>
      <c r="J34" s="106">
        <v>-2151</v>
      </c>
      <c r="K34" s="106">
        <v>381620</v>
      </c>
      <c r="L34" s="53">
        <v>0</v>
      </c>
      <c r="M34" s="53">
        <v>32915</v>
      </c>
      <c r="N34" s="106">
        <v>8651</v>
      </c>
      <c r="O34" s="106">
        <v>460629.77</v>
      </c>
      <c r="P34" s="106">
        <v>37855</v>
      </c>
      <c r="Q34" s="107">
        <f t="shared" si="0"/>
        <v>16944778.77</v>
      </c>
    </row>
    <row r="35" spans="1:17" ht="15" customHeight="1" x14ac:dyDescent="0.25">
      <c r="A35" s="56" t="s">
        <v>192</v>
      </c>
      <c r="B35" s="57">
        <v>17159205</v>
      </c>
      <c r="C35" s="57">
        <v>0</v>
      </c>
      <c r="D35" s="57">
        <v>4701423</v>
      </c>
      <c r="E35" s="108">
        <v>0</v>
      </c>
      <c r="F35" s="108">
        <v>191409</v>
      </c>
      <c r="G35" s="108">
        <v>18714</v>
      </c>
      <c r="H35" s="57">
        <v>291635</v>
      </c>
      <c r="I35" s="108">
        <v>721911</v>
      </c>
      <c r="J35" s="108">
        <v>-3098</v>
      </c>
      <c r="K35" s="108">
        <v>518131</v>
      </c>
      <c r="L35" s="109">
        <v>0</v>
      </c>
      <c r="M35" s="57">
        <v>47410</v>
      </c>
      <c r="N35" s="108">
        <v>12462</v>
      </c>
      <c r="O35" s="108">
        <v>0</v>
      </c>
      <c r="P35" s="108">
        <v>54529</v>
      </c>
      <c r="Q35" s="110">
        <f t="shared" si="0"/>
        <v>23713731</v>
      </c>
    </row>
    <row r="36" spans="1:17" ht="17.25" customHeight="1" x14ac:dyDescent="0.25">
      <c r="A36" s="52" t="s">
        <v>193</v>
      </c>
      <c r="B36" s="53">
        <v>27644023</v>
      </c>
      <c r="C36" s="53">
        <v>0</v>
      </c>
      <c r="D36" s="53">
        <v>7574168</v>
      </c>
      <c r="E36" s="106">
        <v>0</v>
      </c>
      <c r="F36" s="106">
        <v>308372</v>
      </c>
      <c r="G36" s="106">
        <v>30153</v>
      </c>
      <c r="H36" s="53">
        <v>469835</v>
      </c>
      <c r="I36" s="106">
        <v>1163132</v>
      </c>
      <c r="J36" s="106">
        <v>-4991</v>
      </c>
      <c r="K36" s="106">
        <v>786266</v>
      </c>
      <c r="L36" s="53">
        <v>0</v>
      </c>
      <c r="M36" s="53">
        <v>76383</v>
      </c>
      <c r="N36" s="106">
        <v>20077</v>
      </c>
      <c r="O36" s="106">
        <v>1225628</v>
      </c>
      <c r="P36" s="106">
        <v>87847</v>
      </c>
      <c r="Q36" s="107">
        <f t="shared" si="0"/>
        <v>39380893</v>
      </c>
    </row>
    <row r="37" spans="1:17" ht="15" customHeight="1" x14ac:dyDescent="0.25">
      <c r="A37" s="56" t="s">
        <v>194</v>
      </c>
      <c r="B37" s="57">
        <v>17682918</v>
      </c>
      <c r="C37" s="57">
        <v>0</v>
      </c>
      <c r="D37" s="57">
        <v>4844944</v>
      </c>
      <c r="E37" s="108">
        <v>0</v>
      </c>
      <c r="F37" s="108">
        <v>197257</v>
      </c>
      <c r="G37" s="108">
        <v>19288</v>
      </c>
      <c r="H37" s="57">
        <v>300539</v>
      </c>
      <c r="I37" s="108">
        <v>744068</v>
      </c>
      <c r="J37" s="108">
        <v>-3193</v>
      </c>
      <c r="K37" s="108">
        <v>305855</v>
      </c>
      <c r="L37" s="109">
        <v>0</v>
      </c>
      <c r="M37" s="57">
        <v>48857</v>
      </c>
      <c r="N37" s="108">
        <v>12842</v>
      </c>
      <c r="O37" s="108">
        <v>700619</v>
      </c>
      <c r="P37" s="108">
        <v>56193</v>
      </c>
      <c r="Q37" s="110">
        <f t="shared" si="0"/>
        <v>24910187</v>
      </c>
    </row>
    <row r="38" spans="1:17" ht="17.25" customHeight="1" x14ac:dyDescent="0.25">
      <c r="A38" s="52" t="s">
        <v>195</v>
      </c>
      <c r="B38" s="53">
        <v>7807752</v>
      </c>
      <c r="C38" s="53">
        <v>0</v>
      </c>
      <c r="D38" s="53">
        <v>2139241</v>
      </c>
      <c r="E38" s="106">
        <v>0</v>
      </c>
      <c r="F38" s="106">
        <v>87097</v>
      </c>
      <c r="G38" s="106">
        <v>8516</v>
      </c>
      <c r="H38" s="53">
        <v>132700</v>
      </c>
      <c r="I38" s="106">
        <v>328514</v>
      </c>
      <c r="J38" s="106">
        <v>-1410</v>
      </c>
      <c r="K38" s="106">
        <v>308149</v>
      </c>
      <c r="L38" s="53">
        <v>0</v>
      </c>
      <c r="M38" s="53">
        <v>21571</v>
      </c>
      <c r="N38" s="106">
        <v>5671</v>
      </c>
      <c r="O38" s="106">
        <v>0</v>
      </c>
      <c r="P38" s="106">
        <v>24811</v>
      </c>
      <c r="Q38" s="107">
        <f t="shared" si="0"/>
        <v>10862612</v>
      </c>
    </row>
    <row r="39" spans="1:17" ht="15" customHeight="1" x14ac:dyDescent="0.25">
      <c r="A39" s="56" t="s">
        <v>196</v>
      </c>
      <c r="B39" s="57">
        <v>8210842</v>
      </c>
      <c r="C39" s="57">
        <v>0</v>
      </c>
      <c r="D39" s="57">
        <v>2249682</v>
      </c>
      <c r="E39" s="108">
        <v>0</v>
      </c>
      <c r="F39" s="108">
        <v>91593</v>
      </c>
      <c r="G39" s="108">
        <v>8956</v>
      </c>
      <c r="H39" s="57">
        <v>139551</v>
      </c>
      <c r="I39" s="108">
        <v>345469</v>
      </c>
      <c r="J39" s="108">
        <v>-1483</v>
      </c>
      <c r="K39" s="108">
        <v>312029</v>
      </c>
      <c r="L39" s="109">
        <v>0</v>
      </c>
      <c r="M39" s="57">
        <v>22687</v>
      </c>
      <c r="N39" s="108">
        <v>5963</v>
      </c>
      <c r="O39" s="108">
        <v>194242</v>
      </c>
      <c r="P39" s="108">
        <v>26093</v>
      </c>
      <c r="Q39" s="110">
        <f t="shared" si="0"/>
        <v>11605624</v>
      </c>
    </row>
    <row r="40" spans="1:17" ht="17.25" customHeight="1" x14ac:dyDescent="0.25">
      <c r="A40" s="52" t="s">
        <v>197</v>
      </c>
      <c r="B40" s="53">
        <v>19071693</v>
      </c>
      <c r="C40" s="53">
        <v>0</v>
      </c>
      <c r="D40" s="53">
        <v>6521686</v>
      </c>
      <c r="E40" s="106">
        <v>0</v>
      </c>
      <c r="F40" s="106">
        <v>212743</v>
      </c>
      <c r="G40" s="106">
        <v>20800</v>
      </c>
      <c r="H40" s="53">
        <v>324139</v>
      </c>
      <c r="I40" s="106">
        <v>802383</v>
      </c>
      <c r="J40" s="106">
        <v>-3444</v>
      </c>
      <c r="K40" s="106">
        <v>407461</v>
      </c>
      <c r="L40" s="53">
        <v>0</v>
      </c>
      <c r="M40" s="53">
        <v>52696</v>
      </c>
      <c r="N40" s="106">
        <v>13852</v>
      </c>
      <c r="O40" s="106">
        <v>0</v>
      </c>
      <c r="P40" s="106">
        <v>60606</v>
      </c>
      <c r="Q40" s="107">
        <f t="shared" si="0"/>
        <v>27484615</v>
      </c>
    </row>
    <row r="41" spans="1:17" ht="15" customHeight="1" x14ac:dyDescent="0.25">
      <c r="A41" s="56" t="s">
        <v>198</v>
      </c>
      <c r="B41" s="57">
        <v>13066112</v>
      </c>
      <c r="C41" s="57">
        <v>0</v>
      </c>
      <c r="D41" s="57">
        <v>3579987</v>
      </c>
      <c r="E41" s="108">
        <v>0</v>
      </c>
      <c r="F41" s="108">
        <v>145755</v>
      </c>
      <c r="G41" s="108">
        <v>14253</v>
      </c>
      <c r="H41" s="57">
        <v>222072</v>
      </c>
      <c r="I41" s="108">
        <v>549814</v>
      </c>
      <c r="J41" s="108">
        <v>-2359</v>
      </c>
      <c r="K41" s="108">
        <v>400857</v>
      </c>
      <c r="L41" s="109">
        <v>0</v>
      </c>
      <c r="M41" s="57">
        <v>36101</v>
      </c>
      <c r="N41" s="108">
        <v>9489</v>
      </c>
      <c r="O41" s="108">
        <v>1092036.06</v>
      </c>
      <c r="P41" s="108">
        <v>41522</v>
      </c>
      <c r="Q41" s="110">
        <f t="shared" si="0"/>
        <v>19155639.059999999</v>
      </c>
    </row>
    <row r="42" spans="1:17" ht="17.25" customHeight="1" x14ac:dyDescent="0.25">
      <c r="A42" s="52" t="s">
        <v>199</v>
      </c>
      <c r="B42" s="53">
        <v>17322366</v>
      </c>
      <c r="C42" s="53">
        <v>0</v>
      </c>
      <c r="D42" s="53">
        <v>4746166</v>
      </c>
      <c r="E42" s="106">
        <v>0</v>
      </c>
      <c r="F42" s="106">
        <v>193238</v>
      </c>
      <c r="G42" s="106">
        <v>18896</v>
      </c>
      <c r="H42" s="53">
        <v>294411</v>
      </c>
      <c r="I42" s="106">
        <v>728945</v>
      </c>
      <c r="J42" s="106">
        <v>-3127</v>
      </c>
      <c r="K42" s="106">
        <v>458071</v>
      </c>
      <c r="L42" s="53">
        <v>0</v>
      </c>
      <c r="M42" s="53">
        <v>47864</v>
      </c>
      <c r="N42" s="106">
        <v>12579</v>
      </c>
      <c r="O42" s="106">
        <v>1745950</v>
      </c>
      <c r="P42" s="106">
        <v>55046</v>
      </c>
      <c r="Q42" s="107">
        <f t="shared" si="0"/>
        <v>25620405</v>
      </c>
    </row>
    <row r="43" spans="1:17" ht="15" customHeight="1" x14ac:dyDescent="0.25">
      <c r="A43" s="56" t="s">
        <v>200</v>
      </c>
      <c r="B43" s="57">
        <v>14709103</v>
      </c>
      <c r="C43" s="57">
        <v>0</v>
      </c>
      <c r="D43" s="57">
        <v>4030126</v>
      </c>
      <c r="E43" s="108">
        <v>0</v>
      </c>
      <c r="F43" s="108">
        <v>164079</v>
      </c>
      <c r="G43" s="108">
        <v>16042</v>
      </c>
      <c r="H43" s="57">
        <v>249995</v>
      </c>
      <c r="I43" s="108">
        <v>618841</v>
      </c>
      <c r="J43" s="108">
        <v>-2656</v>
      </c>
      <c r="K43" s="108">
        <v>452742</v>
      </c>
      <c r="L43" s="109">
        <v>0</v>
      </c>
      <c r="M43" s="57">
        <v>40642</v>
      </c>
      <c r="N43" s="108">
        <v>10682</v>
      </c>
      <c r="O43" s="108">
        <v>340323</v>
      </c>
      <c r="P43" s="108">
        <v>46743</v>
      </c>
      <c r="Q43" s="110">
        <f t="shared" si="0"/>
        <v>20676662</v>
      </c>
    </row>
    <row r="44" spans="1:17" ht="17.25" customHeight="1" x14ac:dyDescent="0.25">
      <c r="A44" s="52" t="s">
        <v>201</v>
      </c>
      <c r="B44" s="53">
        <v>18925488</v>
      </c>
      <c r="C44" s="53">
        <v>0</v>
      </c>
      <c r="D44" s="53">
        <v>5185375</v>
      </c>
      <c r="E44" s="106">
        <v>0</v>
      </c>
      <c r="F44" s="106">
        <v>211116</v>
      </c>
      <c r="G44" s="106">
        <v>20641</v>
      </c>
      <c r="H44" s="53">
        <v>321656</v>
      </c>
      <c r="I44" s="106">
        <v>796271</v>
      </c>
      <c r="J44" s="106">
        <v>-3417</v>
      </c>
      <c r="K44" s="106">
        <v>529945</v>
      </c>
      <c r="L44" s="53">
        <v>0</v>
      </c>
      <c r="M44" s="53">
        <v>52290</v>
      </c>
      <c r="N44" s="106">
        <v>13745</v>
      </c>
      <c r="O44" s="106">
        <v>0</v>
      </c>
      <c r="P44" s="106">
        <v>60142</v>
      </c>
      <c r="Q44" s="107">
        <f t="shared" si="0"/>
        <v>26113252</v>
      </c>
    </row>
    <row r="45" spans="1:17" ht="15" customHeight="1" x14ac:dyDescent="0.25">
      <c r="A45" s="56" t="s">
        <v>202</v>
      </c>
      <c r="B45" s="57">
        <v>79051216</v>
      </c>
      <c r="C45" s="57">
        <v>0</v>
      </c>
      <c r="D45" s="57">
        <v>21659188</v>
      </c>
      <c r="E45" s="108">
        <v>0</v>
      </c>
      <c r="F45" s="108">
        <v>881825</v>
      </c>
      <c r="G45" s="108">
        <v>86224</v>
      </c>
      <c r="H45" s="57">
        <v>1343548</v>
      </c>
      <c r="I45" s="108">
        <v>3326108</v>
      </c>
      <c r="J45" s="108">
        <v>-14273</v>
      </c>
      <c r="K45" s="108">
        <v>1929362</v>
      </c>
      <c r="L45" s="109">
        <v>0</v>
      </c>
      <c r="M45" s="57">
        <v>218420</v>
      </c>
      <c r="N45" s="108">
        <v>57410</v>
      </c>
      <c r="O45" s="108">
        <v>8674363</v>
      </c>
      <c r="P45" s="108">
        <v>251208</v>
      </c>
      <c r="Q45" s="110">
        <f t="shared" si="0"/>
        <v>117464599</v>
      </c>
    </row>
    <row r="46" spans="1:17" ht="17.25" customHeight="1" x14ac:dyDescent="0.25">
      <c r="A46" s="52" t="s">
        <v>203</v>
      </c>
      <c r="B46" s="53">
        <v>35336436</v>
      </c>
      <c r="C46" s="53">
        <v>0</v>
      </c>
      <c r="D46" s="53">
        <v>9681792</v>
      </c>
      <c r="E46" s="106">
        <v>0</v>
      </c>
      <c r="F46" s="106">
        <v>394178</v>
      </c>
      <c r="G46" s="106">
        <v>38541</v>
      </c>
      <c r="H46" s="53">
        <v>600574</v>
      </c>
      <c r="I46" s="106">
        <v>1486731</v>
      </c>
      <c r="J46" s="106">
        <v>-6380</v>
      </c>
      <c r="K46" s="106">
        <v>652923</v>
      </c>
      <c r="L46" s="53">
        <v>0</v>
      </c>
      <c r="M46" s="53">
        <v>97632</v>
      </c>
      <c r="N46" s="106">
        <v>25664</v>
      </c>
      <c r="O46" s="106">
        <v>1306294</v>
      </c>
      <c r="P46" s="106">
        <v>112291</v>
      </c>
      <c r="Q46" s="107">
        <f t="shared" si="0"/>
        <v>49726676</v>
      </c>
    </row>
    <row r="47" spans="1:17" ht="15" customHeight="1" x14ac:dyDescent="0.25">
      <c r="A47" s="56" t="s">
        <v>204</v>
      </c>
      <c r="B47" s="57">
        <v>13136519</v>
      </c>
      <c r="C47" s="57">
        <v>0</v>
      </c>
      <c r="D47" s="57">
        <v>3599270</v>
      </c>
      <c r="E47" s="108">
        <v>0</v>
      </c>
      <c r="F47" s="108">
        <v>146540</v>
      </c>
      <c r="G47" s="108">
        <v>14328</v>
      </c>
      <c r="H47" s="57">
        <v>223268</v>
      </c>
      <c r="I47" s="108">
        <v>552740</v>
      </c>
      <c r="J47" s="108">
        <v>-2372</v>
      </c>
      <c r="K47" s="108">
        <v>398092</v>
      </c>
      <c r="L47" s="109">
        <v>0</v>
      </c>
      <c r="M47" s="57">
        <v>36296</v>
      </c>
      <c r="N47" s="108">
        <v>9540</v>
      </c>
      <c r="O47" s="108">
        <v>11598</v>
      </c>
      <c r="P47" s="108">
        <v>41744</v>
      </c>
      <c r="Q47" s="110">
        <f t="shared" si="0"/>
        <v>18167563</v>
      </c>
    </row>
    <row r="48" spans="1:17" ht="17.25" customHeight="1" x14ac:dyDescent="0.25">
      <c r="A48" s="52" t="s">
        <v>205</v>
      </c>
      <c r="B48" s="53">
        <v>10229734</v>
      </c>
      <c r="C48" s="53">
        <v>0</v>
      </c>
      <c r="D48" s="53">
        <v>2802829</v>
      </c>
      <c r="E48" s="106">
        <v>0</v>
      </c>
      <c r="F48" s="106">
        <v>114111</v>
      </c>
      <c r="G48" s="106">
        <v>11157</v>
      </c>
      <c r="H48" s="53">
        <v>173863</v>
      </c>
      <c r="I48" s="106">
        <v>430379</v>
      </c>
      <c r="J48" s="106">
        <v>-1847</v>
      </c>
      <c r="K48" s="106">
        <v>348436</v>
      </c>
      <c r="L48" s="53">
        <v>0</v>
      </c>
      <c r="M48" s="53">
        <v>28265</v>
      </c>
      <c r="N48" s="106">
        <v>7429</v>
      </c>
      <c r="O48" s="106">
        <v>0</v>
      </c>
      <c r="P48" s="106">
        <v>32508</v>
      </c>
      <c r="Q48" s="107">
        <f t="shared" si="0"/>
        <v>14176864</v>
      </c>
    </row>
    <row r="49" spans="1:17" ht="15" customHeight="1" x14ac:dyDescent="0.25">
      <c r="A49" s="56" t="s">
        <v>206</v>
      </c>
      <c r="B49" s="57">
        <v>47758728</v>
      </c>
      <c r="C49" s="57">
        <v>0</v>
      </c>
      <c r="D49" s="57">
        <v>13085296</v>
      </c>
      <c r="E49" s="108">
        <v>0</v>
      </c>
      <c r="F49" s="108">
        <v>532737</v>
      </c>
      <c r="G49" s="108">
        <v>52084</v>
      </c>
      <c r="H49" s="57">
        <v>811697</v>
      </c>
      <c r="I49" s="108">
        <v>2009110</v>
      </c>
      <c r="J49" s="108">
        <v>-8624</v>
      </c>
      <c r="K49" s="108">
        <v>805233</v>
      </c>
      <c r="L49" s="109">
        <v>0</v>
      </c>
      <c r="M49" s="57">
        <v>131953</v>
      </c>
      <c r="N49" s="108">
        <v>34689</v>
      </c>
      <c r="O49" s="108">
        <v>3676807</v>
      </c>
      <c r="P49" s="108">
        <v>151770</v>
      </c>
      <c r="Q49" s="110">
        <f t="shared" si="0"/>
        <v>69041480</v>
      </c>
    </row>
    <row r="50" spans="1:17" ht="15" customHeight="1" x14ac:dyDescent="0.25">
      <c r="A50" s="66"/>
      <c r="B50" s="67"/>
      <c r="C50" s="67"/>
      <c r="D50" s="67"/>
      <c r="E50" s="77"/>
      <c r="F50" s="77"/>
      <c r="G50" s="77"/>
      <c r="H50" s="67"/>
      <c r="I50" s="77"/>
      <c r="J50" s="77"/>
      <c r="K50" s="77"/>
      <c r="L50" s="67"/>
      <c r="M50" s="67"/>
      <c r="N50" s="77"/>
      <c r="O50" s="77"/>
      <c r="P50" s="77"/>
      <c r="Q50" s="111"/>
    </row>
    <row r="51" spans="1:17" x14ac:dyDescent="0.25">
      <c r="Q51" s="112"/>
    </row>
    <row r="52" spans="1:17" x14ac:dyDescent="0.25">
      <c r="A52" s="8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7" ht="16.5" x14ac:dyDescent="0.3">
      <c r="A53" s="154" t="s">
        <v>331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</row>
    <row r="54" spans="1:17" ht="16.5" customHeight="1" x14ac:dyDescent="0.25">
      <c r="A54" s="162" t="s">
        <v>128</v>
      </c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</row>
    <row r="55" spans="1:17" ht="12.75" customHeight="1" x14ac:dyDescent="0.25">
      <c r="A55" s="162" t="str">
        <f>+A4</f>
        <v>POR EL  PERÍODO  DEL 1o. DE ENERO AL 30 DE JUNIO AÑO 2025.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</row>
    <row r="56" spans="1:17" ht="10.5" customHeight="1" x14ac:dyDescent="0.25">
      <c r="A56" s="150" t="s">
        <v>4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</row>
    <row r="57" spans="1:17" ht="5.25" customHeight="1" x14ac:dyDescent="0.25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"/>
    </row>
    <row r="58" spans="1:17" ht="12.75" customHeight="1" x14ac:dyDescent="0.25">
      <c r="A58" s="152" t="s">
        <v>168</v>
      </c>
      <c r="B58" s="115"/>
      <c r="C58" s="115" t="s">
        <v>140</v>
      </c>
      <c r="D58" s="115" t="s">
        <v>140</v>
      </c>
      <c r="E58" s="115" t="s">
        <v>146</v>
      </c>
      <c r="F58" s="115" t="s">
        <v>148</v>
      </c>
      <c r="G58" s="115" t="s">
        <v>300</v>
      </c>
      <c r="H58" s="115" t="s">
        <v>145</v>
      </c>
      <c r="I58" s="115" t="s">
        <v>146</v>
      </c>
      <c r="J58" s="115" t="s">
        <v>146</v>
      </c>
      <c r="K58" s="115" t="s">
        <v>149</v>
      </c>
      <c r="L58" s="115" t="s">
        <v>146</v>
      </c>
      <c r="M58" s="115" t="s">
        <v>146</v>
      </c>
      <c r="N58" s="115" t="s">
        <v>147</v>
      </c>
      <c r="O58" s="115"/>
      <c r="P58" s="115" t="s">
        <v>290</v>
      </c>
      <c r="Q58" s="164" t="s">
        <v>127</v>
      </c>
    </row>
    <row r="59" spans="1:17" ht="12.75" customHeight="1" x14ac:dyDescent="0.25">
      <c r="A59" s="163"/>
      <c r="B59" s="116" t="s">
        <v>140</v>
      </c>
      <c r="C59" s="116" t="s">
        <v>155</v>
      </c>
      <c r="D59" s="116" t="s">
        <v>150</v>
      </c>
      <c r="E59" s="116" t="s">
        <v>156</v>
      </c>
      <c r="F59" s="116" t="s">
        <v>151</v>
      </c>
      <c r="G59" s="116" t="s">
        <v>301</v>
      </c>
      <c r="H59" s="116" t="s">
        <v>151</v>
      </c>
      <c r="I59" s="116" t="s">
        <v>286</v>
      </c>
      <c r="J59" s="116" t="s">
        <v>286</v>
      </c>
      <c r="K59" s="116" t="s">
        <v>154</v>
      </c>
      <c r="L59" s="116" t="s">
        <v>150</v>
      </c>
      <c r="M59" s="116" t="s">
        <v>152</v>
      </c>
      <c r="N59" s="116" t="s">
        <v>153</v>
      </c>
      <c r="O59" s="116" t="s">
        <v>140</v>
      </c>
      <c r="P59" s="116" t="s">
        <v>291</v>
      </c>
      <c r="Q59" s="165"/>
    </row>
    <row r="60" spans="1:17" ht="12.75" customHeight="1" x14ac:dyDescent="0.25">
      <c r="A60" s="163"/>
      <c r="B60" s="116" t="s">
        <v>155</v>
      </c>
      <c r="C60" s="116" t="s">
        <v>284</v>
      </c>
      <c r="D60" s="116" t="s">
        <v>156</v>
      </c>
      <c r="E60" s="116" t="s">
        <v>285</v>
      </c>
      <c r="F60" s="116" t="s">
        <v>159</v>
      </c>
      <c r="G60" s="116" t="s">
        <v>302</v>
      </c>
      <c r="H60" s="116" t="s">
        <v>157</v>
      </c>
      <c r="I60" s="116" t="s">
        <v>287</v>
      </c>
      <c r="J60" s="116" t="s">
        <v>287</v>
      </c>
      <c r="K60" s="116" t="s">
        <v>161</v>
      </c>
      <c r="L60" s="116" t="s">
        <v>152</v>
      </c>
      <c r="M60" s="116" t="s">
        <v>158</v>
      </c>
      <c r="N60" s="116" t="s">
        <v>160</v>
      </c>
      <c r="O60" s="116" t="s">
        <v>282</v>
      </c>
      <c r="P60" s="116" t="s">
        <v>292</v>
      </c>
      <c r="Q60" s="165"/>
    </row>
    <row r="61" spans="1:17" ht="12.75" customHeight="1" x14ac:dyDescent="0.25">
      <c r="A61" s="153"/>
      <c r="B61" s="50"/>
      <c r="C61" s="50"/>
      <c r="D61" s="50" t="s">
        <v>162</v>
      </c>
      <c r="E61" s="50" t="s">
        <v>284</v>
      </c>
      <c r="F61" s="50" t="s">
        <v>165</v>
      </c>
      <c r="G61" s="50" t="s">
        <v>303</v>
      </c>
      <c r="H61" s="50" t="s">
        <v>163</v>
      </c>
      <c r="I61" s="50"/>
      <c r="J61" s="50" t="s">
        <v>284</v>
      </c>
      <c r="K61" s="50" t="s">
        <v>167</v>
      </c>
      <c r="L61" s="50"/>
      <c r="M61" s="50" t="s">
        <v>164</v>
      </c>
      <c r="N61" s="50" t="s">
        <v>166</v>
      </c>
      <c r="O61" s="50"/>
      <c r="P61" s="50" t="s">
        <v>293</v>
      </c>
      <c r="Q61" s="166"/>
    </row>
    <row r="62" spans="1:17" hidden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1"/>
    </row>
    <row r="63" spans="1:17" ht="17.25" customHeight="1" x14ac:dyDescent="0.25">
      <c r="A63" s="52" t="s">
        <v>207</v>
      </c>
      <c r="B63" s="53">
        <v>11052493</v>
      </c>
      <c r="C63" s="53">
        <v>0</v>
      </c>
      <c r="D63" s="53">
        <v>3028258</v>
      </c>
      <c r="E63" s="106">
        <v>0</v>
      </c>
      <c r="F63" s="106">
        <v>123290</v>
      </c>
      <c r="G63" s="106">
        <v>12055</v>
      </c>
      <c r="H63" s="53">
        <v>187846</v>
      </c>
      <c r="I63" s="106">
        <v>465008</v>
      </c>
      <c r="J63" s="106">
        <v>-1996</v>
      </c>
      <c r="K63" s="106">
        <v>362802</v>
      </c>
      <c r="L63" s="53">
        <v>0</v>
      </c>
      <c r="M63" s="53">
        <v>30539</v>
      </c>
      <c r="N63" s="106">
        <v>8028</v>
      </c>
      <c r="O63" s="106">
        <v>848973</v>
      </c>
      <c r="P63" s="106">
        <v>35122</v>
      </c>
      <c r="Q63" s="107">
        <f>SUM(B63:P63)</f>
        <v>16152418</v>
      </c>
    </row>
    <row r="64" spans="1:17" ht="15" customHeight="1" x14ac:dyDescent="0.25">
      <c r="A64" s="56" t="s">
        <v>208</v>
      </c>
      <c r="B64" s="57">
        <v>17232683</v>
      </c>
      <c r="C64" s="57">
        <v>0</v>
      </c>
      <c r="D64" s="57">
        <v>4721563</v>
      </c>
      <c r="E64" s="108">
        <v>0</v>
      </c>
      <c r="F64" s="108">
        <v>192232</v>
      </c>
      <c r="G64" s="108">
        <v>18797</v>
      </c>
      <c r="H64" s="57">
        <v>292886</v>
      </c>
      <c r="I64" s="108">
        <v>725044</v>
      </c>
      <c r="J64" s="108">
        <v>-3111</v>
      </c>
      <c r="K64" s="108">
        <v>488586</v>
      </c>
      <c r="L64" s="109">
        <v>0</v>
      </c>
      <c r="M64" s="57">
        <v>47616</v>
      </c>
      <c r="N64" s="108">
        <v>12515</v>
      </c>
      <c r="O64" s="108">
        <v>386242</v>
      </c>
      <c r="P64" s="108">
        <v>54762</v>
      </c>
      <c r="Q64" s="110">
        <f t="shared" ref="Q64:Q100" si="1">SUM(B64:P64)</f>
        <v>24169815</v>
      </c>
    </row>
    <row r="65" spans="1:17" ht="17.25" customHeight="1" x14ac:dyDescent="0.25">
      <c r="A65" s="52" t="s">
        <v>209</v>
      </c>
      <c r="B65" s="53">
        <v>16744800</v>
      </c>
      <c r="C65" s="53">
        <v>0</v>
      </c>
      <c r="D65" s="53">
        <v>4587897</v>
      </c>
      <c r="E65" s="106">
        <v>0</v>
      </c>
      <c r="F65" s="106">
        <v>186790</v>
      </c>
      <c r="G65" s="106">
        <v>18264</v>
      </c>
      <c r="H65" s="53">
        <v>284594</v>
      </c>
      <c r="I65" s="106">
        <v>704552</v>
      </c>
      <c r="J65" s="106">
        <v>-3023</v>
      </c>
      <c r="K65" s="106">
        <v>457144</v>
      </c>
      <c r="L65" s="53">
        <v>0</v>
      </c>
      <c r="M65" s="53">
        <v>46268</v>
      </c>
      <c r="N65" s="106">
        <v>12160</v>
      </c>
      <c r="O65" s="106">
        <v>0</v>
      </c>
      <c r="P65" s="106">
        <v>53212</v>
      </c>
      <c r="Q65" s="107">
        <f t="shared" si="1"/>
        <v>23092658</v>
      </c>
    </row>
    <row r="66" spans="1:17" ht="15" customHeight="1" x14ac:dyDescent="0.25">
      <c r="A66" s="56" t="s">
        <v>210</v>
      </c>
      <c r="B66" s="57">
        <v>14525140</v>
      </c>
      <c r="C66" s="57">
        <v>0</v>
      </c>
      <c r="D66" s="57">
        <v>3979733</v>
      </c>
      <c r="E66" s="108">
        <v>0</v>
      </c>
      <c r="F66" s="108">
        <v>162030</v>
      </c>
      <c r="G66" s="108">
        <v>15842</v>
      </c>
      <c r="H66" s="57">
        <v>246868</v>
      </c>
      <c r="I66" s="108">
        <v>611147</v>
      </c>
      <c r="J66" s="108">
        <v>-2623</v>
      </c>
      <c r="K66" s="108">
        <v>433774</v>
      </c>
      <c r="L66" s="109">
        <v>0</v>
      </c>
      <c r="M66" s="57">
        <v>40135</v>
      </c>
      <c r="N66" s="108">
        <v>10549</v>
      </c>
      <c r="O66" s="108">
        <v>773820</v>
      </c>
      <c r="P66" s="108">
        <v>46157</v>
      </c>
      <c r="Q66" s="110">
        <f t="shared" si="1"/>
        <v>20842572</v>
      </c>
    </row>
    <row r="67" spans="1:17" ht="17.25" customHeight="1" x14ac:dyDescent="0.25">
      <c r="A67" s="52" t="s">
        <v>211</v>
      </c>
      <c r="B67" s="53">
        <v>57462723</v>
      </c>
      <c r="C67" s="53">
        <v>0</v>
      </c>
      <c r="D67" s="53">
        <v>15744159</v>
      </c>
      <c r="E67" s="106">
        <v>0</v>
      </c>
      <c r="F67" s="106">
        <v>641000</v>
      </c>
      <c r="G67" s="106">
        <v>62675</v>
      </c>
      <c r="H67" s="53">
        <v>976631</v>
      </c>
      <c r="I67" s="106">
        <v>2417714</v>
      </c>
      <c r="J67" s="106">
        <v>-10375</v>
      </c>
      <c r="K67" s="106">
        <v>1165109</v>
      </c>
      <c r="L67" s="53">
        <v>0</v>
      </c>
      <c r="M67" s="53">
        <v>158769</v>
      </c>
      <c r="N67" s="106">
        <v>41733</v>
      </c>
      <c r="O67" s="106">
        <v>5281086</v>
      </c>
      <c r="P67" s="106">
        <v>182604</v>
      </c>
      <c r="Q67" s="107">
        <f t="shared" si="1"/>
        <v>84123828</v>
      </c>
    </row>
    <row r="68" spans="1:17" ht="15" customHeight="1" x14ac:dyDescent="0.25">
      <c r="A68" s="56" t="s">
        <v>212</v>
      </c>
      <c r="B68" s="57">
        <v>13654420</v>
      </c>
      <c r="C68" s="57">
        <v>0</v>
      </c>
      <c r="D68" s="57">
        <v>3741137</v>
      </c>
      <c r="E68" s="108">
        <v>0</v>
      </c>
      <c r="F68" s="108">
        <v>152310</v>
      </c>
      <c r="G68" s="108">
        <v>14891</v>
      </c>
      <c r="H68" s="57">
        <v>232066</v>
      </c>
      <c r="I68" s="108">
        <v>574393</v>
      </c>
      <c r="J68" s="108">
        <v>-2466</v>
      </c>
      <c r="K68" s="108">
        <v>415570</v>
      </c>
      <c r="L68" s="109">
        <v>0</v>
      </c>
      <c r="M68" s="57">
        <v>37727</v>
      </c>
      <c r="N68" s="108">
        <v>9918</v>
      </c>
      <c r="O68" s="108">
        <v>206636</v>
      </c>
      <c r="P68" s="108">
        <v>43391</v>
      </c>
      <c r="Q68" s="110">
        <f t="shared" si="1"/>
        <v>19079993</v>
      </c>
    </row>
    <row r="69" spans="1:17" ht="17.25" customHeight="1" x14ac:dyDescent="0.25">
      <c r="A69" s="52" t="s">
        <v>213</v>
      </c>
      <c r="B69" s="53">
        <v>28328962</v>
      </c>
      <c r="C69" s="53">
        <v>0</v>
      </c>
      <c r="D69" s="53">
        <v>7761828</v>
      </c>
      <c r="E69" s="106">
        <v>0</v>
      </c>
      <c r="F69" s="106">
        <v>316011</v>
      </c>
      <c r="G69" s="106">
        <v>30900</v>
      </c>
      <c r="H69" s="53">
        <v>481476</v>
      </c>
      <c r="I69" s="106">
        <v>1191928</v>
      </c>
      <c r="J69" s="106">
        <v>-5115</v>
      </c>
      <c r="K69" s="106">
        <v>727172</v>
      </c>
      <c r="L69" s="53">
        <v>0</v>
      </c>
      <c r="M69" s="53">
        <v>78272</v>
      </c>
      <c r="N69" s="106">
        <v>20575</v>
      </c>
      <c r="O69" s="106">
        <v>418786</v>
      </c>
      <c r="P69" s="106">
        <v>90023</v>
      </c>
      <c r="Q69" s="107">
        <f t="shared" si="1"/>
        <v>39440818</v>
      </c>
    </row>
    <row r="70" spans="1:17" ht="15" customHeight="1" x14ac:dyDescent="0.25">
      <c r="A70" s="56" t="s">
        <v>214</v>
      </c>
      <c r="B70" s="57">
        <v>15336780</v>
      </c>
      <c r="C70" s="57">
        <v>0</v>
      </c>
      <c r="D70" s="57">
        <v>4202110</v>
      </c>
      <c r="E70" s="108">
        <v>0</v>
      </c>
      <c r="F70" s="108">
        <v>171083</v>
      </c>
      <c r="G70" s="108">
        <v>16729</v>
      </c>
      <c r="H70" s="57">
        <v>260663</v>
      </c>
      <c r="I70" s="108">
        <v>645282</v>
      </c>
      <c r="J70" s="108">
        <v>-2769</v>
      </c>
      <c r="K70" s="108">
        <v>442284</v>
      </c>
      <c r="L70" s="109">
        <v>0</v>
      </c>
      <c r="M70" s="57">
        <v>42373</v>
      </c>
      <c r="N70" s="108">
        <v>11138</v>
      </c>
      <c r="O70" s="108">
        <v>758510</v>
      </c>
      <c r="P70" s="108">
        <v>48738</v>
      </c>
      <c r="Q70" s="110">
        <f t="shared" si="1"/>
        <v>21932921</v>
      </c>
    </row>
    <row r="71" spans="1:17" ht="17.25" customHeight="1" x14ac:dyDescent="0.25">
      <c r="A71" s="52" t="s">
        <v>215</v>
      </c>
      <c r="B71" s="53">
        <v>19094314</v>
      </c>
      <c r="C71" s="53">
        <v>0</v>
      </c>
      <c r="D71" s="53">
        <v>5231622</v>
      </c>
      <c r="E71" s="106">
        <v>0</v>
      </c>
      <c r="F71" s="106">
        <v>212997</v>
      </c>
      <c r="G71" s="106">
        <v>20825</v>
      </c>
      <c r="H71" s="53">
        <v>324524</v>
      </c>
      <c r="I71" s="106">
        <v>803330</v>
      </c>
      <c r="J71" s="106">
        <v>-3448</v>
      </c>
      <c r="K71" s="106">
        <v>508034</v>
      </c>
      <c r="L71" s="53">
        <v>0</v>
      </c>
      <c r="M71" s="53">
        <v>52756</v>
      </c>
      <c r="N71" s="106">
        <v>13867</v>
      </c>
      <c r="O71" s="106">
        <v>0</v>
      </c>
      <c r="P71" s="106">
        <v>60677</v>
      </c>
      <c r="Q71" s="107">
        <f t="shared" si="1"/>
        <v>26319498</v>
      </c>
    </row>
    <row r="72" spans="1:17" ht="15" customHeight="1" x14ac:dyDescent="0.25">
      <c r="A72" s="56" t="s">
        <v>216</v>
      </c>
      <c r="B72" s="57">
        <v>9332081</v>
      </c>
      <c r="C72" s="57">
        <v>0</v>
      </c>
      <c r="D72" s="57">
        <v>2556878</v>
      </c>
      <c r="E72" s="108">
        <v>0</v>
      </c>
      <c r="F72" s="108">
        <v>104097</v>
      </c>
      <c r="G72" s="108">
        <v>10178</v>
      </c>
      <c r="H72" s="57">
        <v>158606</v>
      </c>
      <c r="I72" s="108">
        <v>392595</v>
      </c>
      <c r="J72" s="108">
        <v>-1685</v>
      </c>
      <c r="K72" s="108">
        <v>318903</v>
      </c>
      <c r="L72" s="109">
        <v>0</v>
      </c>
      <c r="M72" s="57">
        <v>25785</v>
      </c>
      <c r="N72" s="108">
        <v>6778</v>
      </c>
      <c r="O72" s="108">
        <v>496614.07999999996</v>
      </c>
      <c r="P72" s="108">
        <v>29656</v>
      </c>
      <c r="Q72" s="110">
        <f t="shared" si="1"/>
        <v>13430486.08</v>
      </c>
    </row>
    <row r="73" spans="1:17" ht="17.25" customHeight="1" x14ac:dyDescent="0.25">
      <c r="A73" s="52" t="s">
        <v>217</v>
      </c>
      <c r="B73" s="53">
        <v>29692895</v>
      </c>
      <c r="C73" s="53">
        <v>0</v>
      </c>
      <c r="D73" s="53">
        <v>8135532</v>
      </c>
      <c r="E73" s="106">
        <v>0</v>
      </c>
      <c r="F73" s="106">
        <v>331227</v>
      </c>
      <c r="G73" s="106">
        <v>32387</v>
      </c>
      <c r="H73" s="53">
        <v>504659</v>
      </c>
      <c r="I73" s="106">
        <v>1249323</v>
      </c>
      <c r="J73" s="106">
        <v>-5361</v>
      </c>
      <c r="K73" s="106">
        <v>497995</v>
      </c>
      <c r="L73" s="53">
        <v>0</v>
      </c>
      <c r="M73" s="53">
        <v>82040</v>
      </c>
      <c r="N73" s="106">
        <v>21566</v>
      </c>
      <c r="O73" s="106">
        <v>1109326</v>
      </c>
      <c r="P73" s="106">
        <v>94357</v>
      </c>
      <c r="Q73" s="107">
        <f t="shared" si="1"/>
        <v>41745946</v>
      </c>
    </row>
    <row r="74" spans="1:17" ht="15" customHeight="1" x14ac:dyDescent="0.25">
      <c r="A74" s="56" t="s">
        <v>218</v>
      </c>
      <c r="B74" s="57">
        <v>54773176</v>
      </c>
      <c r="C74" s="57">
        <v>0</v>
      </c>
      <c r="D74" s="57">
        <v>15007272</v>
      </c>
      <c r="E74" s="108">
        <v>0</v>
      </c>
      <c r="F74" s="108">
        <v>611004</v>
      </c>
      <c r="G74" s="108">
        <v>59744</v>
      </c>
      <c r="H74" s="57">
        <v>930920</v>
      </c>
      <c r="I74" s="108">
        <v>2304637</v>
      </c>
      <c r="J74" s="108">
        <v>-9889</v>
      </c>
      <c r="K74" s="108">
        <v>1440708</v>
      </c>
      <c r="L74" s="109">
        <v>0</v>
      </c>
      <c r="M74" s="57">
        <v>151340</v>
      </c>
      <c r="N74" s="108">
        <v>39779</v>
      </c>
      <c r="O74" s="108">
        <v>5260299</v>
      </c>
      <c r="P74" s="108">
        <v>174057</v>
      </c>
      <c r="Q74" s="110">
        <f t="shared" si="1"/>
        <v>80743047</v>
      </c>
    </row>
    <row r="75" spans="1:17" ht="17.25" customHeight="1" x14ac:dyDescent="0.25">
      <c r="A75" s="52" t="s">
        <v>219</v>
      </c>
      <c r="B75" s="53">
        <v>14387309</v>
      </c>
      <c r="C75" s="53">
        <v>0</v>
      </c>
      <c r="D75" s="53">
        <v>3941963</v>
      </c>
      <c r="E75" s="106">
        <v>0</v>
      </c>
      <c r="F75" s="106">
        <v>160491</v>
      </c>
      <c r="G75" s="106">
        <v>15692</v>
      </c>
      <c r="H75" s="53">
        <v>244525</v>
      </c>
      <c r="I75" s="106">
        <v>605323</v>
      </c>
      <c r="J75" s="106">
        <v>-2598</v>
      </c>
      <c r="K75" s="106">
        <v>429490</v>
      </c>
      <c r="L75" s="53">
        <v>0</v>
      </c>
      <c r="M75" s="53">
        <v>39750</v>
      </c>
      <c r="N75" s="106">
        <v>10449</v>
      </c>
      <c r="O75" s="106">
        <v>425268</v>
      </c>
      <c r="P75" s="106">
        <v>45719</v>
      </c>
      <c r="Q75" s="107">
        <f t="shared" si="1"/>
        <v>20303381</v>
      </c>
    </row>
    <row r="76" spans="1:17" ht="15" customHeight="1" x14ac:dyDescent="0.25">
      <c r="A76" s="56" t="s">
        <v>220</v>
      </c>
      <c r="B76" s="57">
        <v>121159843</v>
      </c>
      <c r="C76" s="57">
        <v>0</v>
      </c>
      <c r="D76" s="57">
        <v>33196518</v>
      </c>
      <c r="E76" s="108">
        <v>0</v>
      </c>
      <c r="F76" s="108">
        <v>1351555</v>
      </c>
      <c r="G76" s="108">
        <v>132155</v>
      </c>
      <c r="H76" s="57">
        <v>2059225</v>
      </c>
      <c r="I76" s="108">
        <v>5097907</v>
      </c>
      <c r="J76" s="108">
        <v>-21875</v>
      </c>
      <c r="K76" s="108">
        <v>2872960</v>
      </c>
      <c r="L76" s="109">
        <v>0</v>
      </c>
      <c r="M76" s="57">
        <v>334769</v>
      </c>
      <c r="N76" s="108">
        <v>87991</v>
      </c>
      <c r="O76" s="108">
        <v>41175697</v>
      </c>
      <c r="P76" s="108">
        <v>385018</v>
      </c>
      <c r="Q76" s="110">
        <f t="shared" si="1"/>
        <v>207831763</v>
      </c>
    </row>
    <row r="77" spans="1:17" ht="17.25" customHeight="1" x14ac:dyDescent="0.25">
      <c r="A77" s="52" t="s">
        <v>221</v>
      </c>
      <c r="B77" s="53">
        <v>414525744</v>
      </c>
      <c r="C77" s="53">
        <v>0</v>
      </c>
      <c r="D77" s="53">
        <v>113575860</v>
      </c>
      <c r="E77" s="106">
        <v>0</v>
      </c>
      <c r="F77" s="106">
        <v>4624128</v>
      </c>
      <c r="G77" s="106">
        <v>452159</v>
      </c>
      <c r="H77" s="53">
        <v>7045265</v>
      </c>
      <c r="I77" s="106">
        <v>17442322</v>
      </c>
      <c r="J77" s="106">
        <v>-74840</v>
      </c>
      <c r="K77" s="106">
        <v>11639622</v>
      </c>
      <c r="L77" s="53">
        <v>0</v>
      </c>
      <c r="M77" s="53">
        <v>1145351</v>
      </c>
      <c r="N77" s="106">
        <v>301033</v>
      </c>
      <c r="O77" s="106">
        <v>82617335</v>
      </c>
      <c r="P77" s="106">
        <v>1317263</v>
      </c>
      <c r="Q77" s="107">
        <f t="shared" si="1"/>
        <v>654611242</v>
      </c>
    </row>
    <row r="78" spans="1:17" ht="15" customHeight="1" x14ac:dyDescent="0.25">
      <c r="A78" s="56" t="s">
        <v>222</v>
      </c>
      <c r="B78" s="57">
        <v>10367678</v>
      </c>
      <c r="C78" s="57">
        <v>0</v>
      </c>
      <c r="D78" s="57">
        <v>2840639</v>
      </c>
      <c r="E78" s="108">
        <v>0</v>
      </c>
      <c r="F78" s="108">
        <v>115653</v>
      </c>
      <c r="G78" s="108">
        <v>11308</v>
      </c>
      <c r="H78" s="57">
        <v>176208</v>
      </c>
      <c r="I78" s="108">
        <v>436245</v>
      </c>
      <c r="J78" s="108">
        <v>-1872</v>
      </c>
      <c r="K78" s="108">
        <v>348946</v>
      </c>
      <c r="L78" s="109">
        <v>0</v>
      </c>
      <c r="M78" s="57">
        <v>28646</v>
      </c>
      <c r="N78" s="108">
        <v>7530</v>
      </c>
      <c r="O78" s="108">
        <v>0</v>
      </c>
      <c r="P78" s="108">
        <v>32946</v>
      </c>
      <c r="Q78" s="110">
        <f t="shared" si="1"/>
        <v>14363927</v>
      </c>
    </row>
    <row r="79" spans="1:17" ht="17.25" customHeight="1" x14ac:dyDescent="0.25">
      <c r="A79" s="52" t="s">
        <v>223</v>
      </c>
      <c r="B79" s="53">
        <v>32686095</v>
      </c>
      <c r="C79" s="53">
        <v>0</v>
      </c>
      <c r="D79" s="53">
        <v>8955629</v>
      </c>
      <c r="E79" s="106">
        <v>0</v>
      </c>
      <c r="F79" s="106">
        <v>364615</v>
      </c>
      <c r="G79" s="106">
        <v>35650</v>
      </c>
      <c r="H79" s="53">
        <v>555529</v>
      </c>
      <c r="I79" s="106">
        <v>1375228</v>
      </c>
      <c r="J79" s="106">
        <v>-5902</v>
      </c>
      <c r="K79" s="106">
        <v>855695</v>
      </c>
      <c r="L79" s="53">
        <v>0</v>
      </c>
      <c r="M79" s="53">
        <v>90312</v>
      </c>
      <c r="N79" s="106">
        <v>23739</v>
      </c>
      <c r="O79" s="106">
        <v>0</v>
      </c>
      <c r="P79" s="106">
        <v>103870</v>
      </c>
      <c r="Q79" s="107">
        <f t="shared" si="1"/>
        <v>45040460</v>
      </c>
    </row>
    <row r="80" spans="1:17" ht="15" customHeight="1" x14ac:dyDescent="0.25">
      <c r="A80" s="56" t="s">
        <v>224</v>
      </c>
      <c r="B80" s="57">
        <v>23133781</v>
      </c>
      <c r="C80" s="57">
        <v>0</v>
      </c>
      <c r="D80" s="57">
        <v>8863608</v>
      </c>
      <c r="E80" s="108">
        <v>0</v>
      </c>
      <c r="F80" s="108">
        <v>258054</v>
      </c>
      <c r="G80" s="108">
        <v>25231</v>
      </c>
      <c r="H80" s="57">
        <v>393177</v>
      </c>
      <c r="I80" s="108">
        <v>973230</v>
      </c>
      <c r="J80" s="108">
        <v>-4177</v>
      </c>
      <c r="K80" s="108">
        <v>679381</v>
      </c>
      <c r="L80" s="109">
        <v>0</v>
      </c>
      <c r="M80" s="57">
        <v>63918</v>
      </c>
      <c r="N80" s="108">
        <v>16802</v>
      </c>
      <c r="O80" s="108">
        <v>340153</v>
      </c>
      <c r="P80" s="108">
        <v>73515</v>
      </c>
      <c r="Q80" s="110">
        <f t="shared" si="1"/>
        <v>34816673</v>
      </c>
    </row>
    <row r="81" spans="1:17" ht="17.25" customHeight="1" x14ac:dyDescent="0.25">
      <c r="A81" s="52" t="s">
        <v>225</v>
      </c>
      <c r="B81" s="53">
        <v>16261065</v>
      </c>
      <c r="C81" s="53">
        <v>0</v>
      </c>
      <c r="D81" s="53">
        <v>4455358</v>
      </c>
      <c r="E81" s="106">
        <v>0</v>
      </c>
      <c r="F81" s="106">
        <v>181394</v>
      </c>
      <c r="G81" s="106">
        <v>17737</v>
      </c>
      <c r="H81" s="53">
        <v>276371</v>
      </c>
      <c r="I81" s="106">
        <v>684187</v>
      </c>
      <c r="J81" s="106">
        <v>-2936</v>
      </c>
      <c r="K81" s="106">
        <v>351804</v>
      </c>
      <c r="L81" s="53">
        <v>0</v>
      </c>
      <c r="M81" s="53">
        <v>44930</v>
      </c>
      <c r="N81" s="106">
        <v>11809</v>
      </c>
      <c r="O81" s="106">
        <v>760196.23</v>
      </c>
      <c r="P81" s="106">
        <v>51673</v>
      </c>
      <c r="Q81" s="107">
        <f t="shared" si="1"/>
        <v>23093588.23</v>
      </c>
    </row>
    <row r="82" spans="1:17" ht="15" customHeight="1" x14ac:dyDescent="0.25">
      <c r="A82" s="56" t="s">
        <v>226</v>
      </c>
      <c r="B82" s="57">
        <v>18833493</v>
      </c>
      <c r="C82" s="57">
        <v>0</v>
      </c>
      <c r="D82" s="57">
        <v>5160174</v>
      </c>
      <c r="E82" s="108">
        <v>0</v>
      </c>
      <c r="F82" s="108">
        <v>210091</v>
      </c>
      <c r="G82" s="108">
        <v>20541</v>
      </c>
      <c r="H82" s="57">
        <v>320091</v>
      </c>
      <c r="I82" s="108">
        <v>792417</v>
      </c>
      <c r="J82" s="108">
        <v>-3400</v>
      </c>
      <c r="K82" s="108">
        <v>523434</v>
      </c>
      <c r="L82" s="109">
        <v>0</v>
      </c>
      <c r="M82" s="57">
        <v>52039</v>
      </c>
      <c r="N82" s="108">
        <v>13678</v>
      </c>
      <c r="O82" s="108">
        <v>498078</v>
      </c>
      <c r="P82" s="108">
        <v>59849</v>
      </c>
      <c r="Q82" s="110">
        <f t="shared" si="1"/>
        <v>26480485</v>
      </c>
    </row>
    <row r="83" spans="1:17" ht="17.25" customHeight="1" x14ac:dyDescent="0.25">
      <c r="A83" s="52" t="s">
        <v>227</v>
      </c>
      <c r="B83" s="53">
        <v>11295744</v>
      </c>
      <c r="C83" s="53">
        <v>0</v>
      </c>
      <c r="D83" s="53">
        <v>3094905</v>
      </c>
      <c r="E83" s="106">
        <v>0</v>
      </c>
      <c r="F83" s="106">
        <v>126005</v>
      </c>
      <c r="G83" s="106">
        <v>12319</v>
      </c>
      <c r="H83" s="53">
        <v>191979</v>
      </c>
      <c r="I83" s="106">
        <v>475240</v>
      </c>
      <c r="J83" s="106">
        <v>-2040</v>
      </c>
      <c r="K83" s="106">
        <v>362960</v>
      </c>
      <c r="L83" s="53">
        <v>0</v>
      </c>
      <c r="M83" s="53">
        <v>31211</v>
      </c>
      <c r="N83" s="106">
        <v>8204</v>
      </c>
      <c r="O83" s="106">
        <v>693726</v>
      </c>
      <c r="P83" s="106">
        <v>35896</v>
      </c>
      <c r="Q83" s="107">
        <f t="shared" si="1"/>
        <v>16326149</v>
      </c>
    </row>
    <row r="84" spans="1:17" ht="15" customHeight="1" x14ac:dyDescent="0.25">
      <c r="A84" s="56" t="s">
        <v>228</v>
      </c>
      <c r="B84" s="57">
        <v>12325554</v>
      </c>
      <c r="C84" s="57">
        <v>0</v>
      </c>
      <c r="D84" s="57">
        <v>3377061</v>
      </c>
      <c r="E84" s="108">
        <v>0</v>
      </c>
      <c r="F84" s="108">
        <v>137491</v>
      </c>
      <c r="G84" s="108">
        <v>13442</v>
      </c>
      <c r="H84" s="57">
        <v>209483</v>
      </c>
      <c r="I84" s="108">
        <v>518562</v>
      </c>
      <c r="J84" s="108">
        <v>-2226</v>
      </c>
      <c r="K84" s="108">
        <v>368465</v>
      </c>
      <c r="L84" s="109">
        <v>0</v>
      </c>
      <c r="M84" s="57">
        <v>34055</v>
      </c>
      <c r="N84" s="108">
        <v>8952</v>
      </c>
      <c r="O84" s="108">
        <v>514376</v>
      </c>
      <c r="P84" s="108">
        <v>39167</v>
      </c>
      <c r="Q84" s="110">
        <f t="shared" si="1"/>
        <v>17544382</v>
      </c>
    </row>
    <row r="85" spans="1:17" ht="17.25" customHeight="1" x14ac:dyDescent="0.25">
      <c r="A85" s="52" t="s">
        <v>229</v>
      </c>
      <c r="B85" s="53">
        <v>21609834</v>
      </c>
      <c r="C85" s="53">
        <v>0</v>
      </c>
      <c r="D85" s="53">
        <v>5920855</v>
      </c>
      <c r="E85" s="106">
        <v>0</v>
      </c>
      <c r="F85" s="106">
        <v>241059</v>
      </c>
      <c r="G85" s="106">
        <v>23570</v>
      </c>
      <c r="H85" s="53">
        <v>367277</v>
      </c>
      <c r="I85" s="106">
        <v>909209</v>
      </c>
      <c r="J85" s="106">
        <v>-3902</v>
      </c>
      <c r="K85" s="106">
        <v>574352</v>
      </c>
      <c r="L85" s="53">
        <v>0</v>
      </c>
      <c r="M85" s="53">
        <v>59707</v>
      </c>
      <c r="N85" s="106">
        <v>15694</v>
      </c>
      <c r="O85" s="106">
        <v>412642.27</v>
      </c>
      <c r="P85" s="106">
        <v>68671</v>
      </c>
      <c r="Q85" s="107">
        <f t="shared" si="1"/>
        <v>30198968.27</v>
      </c>
    </row>
    <row r="86" spans="1:17" ht="15" customHeight="1" x14ac:dyDescent="0.25">
      <c r="A86" s="56" t="s">
        <v>230</v>
      </c>
      <c r="B86" s="57">
        <v>18620570</v>
      </c>
      <c r="C86" s="57">
        <v>0</v>
      </c>
      <c r="D86" s="57">
        <v>5101850</v>
      </c>
      <c r="E86" s="108">
        <v>0</v>
      </c>
      <c r="F86" s="108">
        <v>207717</v>
      </c>
      <c r="G86" s="108">
        <v>20311</v>
      </c>
      <c r="H86" s="57">
        <v>316475</v>
      </c>
      <c r="I86" s="108">
        <v>783523</v>
      </c>
      <c r="J86" s="108">
        <v>-3362</v>
      </c>
      <c r="K86" s="108">
        <v>524063</v>
      </c>
      <c r="L86" s="109">
        <v>0</v>
      </c>
      <c r="M86" s="57">
        <v>51450</v>
      </c>
      <c r="N86" s="108">
        <v>13522</v>
      </c>
      <c r="O86" s="108">
        <v>0</v>
      </c>
      <c r="P86" s="108">
        <v>59172</v>
      </c>
      <c r="Q86" s="110">
        <f t="shared" si="1"/>
        <v>25695291</v>
      </c>
    </row>
    <row r="87" spans="1:17" ht="17.25" customHeight="1" x14ac:dyDescent="0.25">
      <c r="A87" s="52" t="s">
        <v>231</v>
      </c>
      <c r="B87" s="53">
        <v>15011735</v>
      </c>
      <c r="C87" s="53">
        <v>0</v>
      </c>
      <c r="D87" s="53">
        <v>4113040</v>
      </c>
      <c r="E87" s="106">
        <v>0</v>
      </c>
      <c r="F87" s="106">
        <v>167456</v>
      </c>
      <c r="G87" s="106">
        <v>16372</v>
      </c>
      <c r="H87" s="53">
        <v>255137</v>
      </c>
      <c r="I87" s="106">
        <v>631560</v>
      </c>
      <c r="J87" s="106">
        <v>-2711</v>
      </c>
      <c r="K87" s="106">
        <v>441654</v>
      </c>
      <c r="L87" s="53">
        <v>0</v>
      </c>
      <c r="M87" s="53">
        <v>41476</v>
      </c>
      <c r="N87" s="106">
        <v>10904</v>
      </c>
      <c r="O87" s="106">
        <v>0</v>
      </c>
      <c r="P87" s="106">
        <v>47705</v>
      </c>
      <c r="Q87" s="107">
        <f t="shared" si="1"/>
        <v>20734328</v>
      </c>
    </row>
    <row r="88" spans="1:17" ht="15" customHeight="1" x14ac:dyDescent="0.25">
      <c r="A88" s="56" t="s">
        <v>232</v>
      </c>
      <c r="B88" s="57">
        <v>23565161</v>
      </c>
      <c r="C88" s="57">
        <v>0</v>
      </c>
      <c r="D88" s="57">
        <v>6456612</v>
      </c>
      <c r="E88" s="108">
        <v>0</v>
      </c>
      <c r="F88" s="108">
        <v>262874</v>
      </c>
      <c r="G88" s="108">
        <v>25704</v>
      </c>
      <c r="H88" s="57">
        <v>400512</v>
      </c>
      <c r="I88" s="108">
        <v>991553</v>
      </c>
      <c r="J88" s="108">
        <v>-4255</v>
      </c>
      <c r="K88" s="108">
        <v>601977</v>
      </c>
      <c r="L88" s="109">
        <v>0</v>
      </c>
      <c r="M88" s="57">
        <v>65111</v>
      </c>
      <c r="N88" s="108">
        <v>17114</v>
      </c>
      <c r="O88" s="108">
        <v>641605</v>
      </c>
      <c r="P88" s="108">
        <v>74884</v>
      </c>
      <c r="Q88" s="110">
        <f t="shared" si="1"/>
        <v>33098852</v>
      </c>
    </row>
    <row r="89" spans="1:17" ht="17.25" customHeight="1" x14ac:dyDescent="0.25">
      <c r="A89" s="52" t="s">
        <v>233</v>
      </c>
      <c r="B89" s="53">
        <v>27797002</v>
      </c>
      <c r="C89" s="53">
        <v>0</v>
      </c>
      <c r="D89" s="53">
        <v>7616075</v>
      </c>
      <c r="E89" s="106">
        <v>0</v>
      </c>
      <c r="F89" s="106">
        <v>310078</v>
      </c>
      <c r="G89" s="106">
        <v>30318</v>
      </c>
      <c r="H89" s="53">
        <v>472434</v>
      </c>
      <c r="I89" s="106">
        <v>1169541</v>
      </c>
      <c r="J89" s="106">
        <v>-5019</v>
      </c>
      <c r="K89" s="106">
        <v>774142</v>
      </c>
      <c r="L89" s="53">
        <v>0</v>
      </c>
      <c r="M89" s="53">
        <v>76801</v>
      </c>
      <c r="N89" s="106">
        <v>20188</v>
      </c>
      <c r="O89" s="106">
        <v>104957</v>
      </c>
      <c r="P89" s="106">
        <v>88334</v>
      </c>
      <c r="Q89" s="107">
        <f t="shared" si="1"/>
        <v>38454851</v>
      </c>
    </row>
    <row r="90" spans="1:17" ht="15" customHeight="1" x14ac:dyDescent="0.25">
      <c r="A90" s="56" t="s">
        <v>234</v>
      </c>
      <c r="B90" s="57">
        <v>59771960</v>
      </c>
      <c r="C90" s="57">
        <v>0</v>
      </c>
      <c r="D90" s="57">
        <v>16376729</v>
      </c>
      <c r="E90" s="108">
        <v>0</v>
      </c>
      <c r="F90" s="108">
        <v>666733</v>
      </c>
      <c r="G90" s="108">
        <v>65181</v>
      </c>
      <c r="H90" s="57">
        <v>1015868</v>
      </c>
      <c r="I90" s="108">
        <v>2514304</v>
      </c>
      <c r="J90" s="108">
        <v>-10794</v>
      </c>
      <c r="K90" s="108">
        <v>1562478</v>
      </c>
      <c r="L90" s="109">
        <v>0</v>
      </c>
      <c r="M90" s="57">
        <v>165142</v>
      </c>
      <c r="N90" s="108">
        <v>43417</v>
      </c>
      <c r="O90" s="108">
        <v>7395622</v>
      </c>
      <c r="P90" s="108">
        <v>189947</v>
      </c>
      <c r="Q90" s="110">
        <f t="shared" si="1"/>
        <v>89756587</v>
      </c>
    </row>
    <row r="91" spans="1:17" ht="17.25" customHeight="1" x14ac:dyDescent="0.25">
      <c r="A91" s="52" t="s">
        <v>235</v>
      </c>
      <c r="B91" s="53">
        <v>16789369</v>
      </c>
      <c r="C91" s="53">
        <v>0</v>
      </c>
      <c r="D91" s="53">
        <v>4600121</v>
      </c>
      <c r="E91" s="106">
        <v>0</v>
      </c>
      <c r="F91" s="106">
        <v>187290</v>
      </c>
      <c r="G91" s="106">
        <v>18313</v>
      </c>
      <c r="H91" s="53">
        <v>285351</v>
      </c>
      <c r="I91" s="106">
        <v>706472</v>
      </c>
      <c r="J91" s="106">
        <v>-3031</v>
      </c>
      <c r="K91" s="106">
        <v>464905</v>
      </c>
      <c r="L91" s="53">
        <v>0</v>
      </c>
      <c r="M91" s="53">
        <v>46391</v>
      </c>
      <c r="N91" s="106">
        <v>12193</v>
      </c>
      <c r="O91" s="106">
        <v>802771</v>
      </c>
      <c r="P91" s="106">
        <v>53353</v>
      </c>
      <c r="Q91" s="107">
        <f t="shared" si="1"/>
        <v>23963498</v>
      </c>
    </row>
    <row r="92" spans="1:17" ht="15" customHeight="1" x14ac:dyDescent="0.25">
      <c r="A92" s="56" t="s">
        <v>236</v>
      </c>
      <c r="B92" s="57">
        <v>24548611</v>
      </c>
      <c r="C92" s="57">
        <v>0</v>
      </c>
      <c r="D92" s="57">
        <v>6726034</v>
      </c>
      <c r="E92" s="108">
        <v>0</v>
      </c>
      <c r="F92" s="108">
        <v>273838</v>
      </c>
      <c r="G92" s="108">
        <v>26774</v>
      </c>
      <c r="H92" s="57">
        <v>417224</v>
      </c>
      <c r="I92" s="108">
        <v>1032794</v>
      </c>
      <c r="J92" s="108">
        <v>-4433</v>
      </c>
      <c r="K92" s="108">
        <v>636303</v>
      </c>
      <c r="L92" s="109">
        <v>0</v>
      </c>
      <c r="M92" s="57">
        <v>67826</v>
      </c>
      <c r="N92" s="108">
        <v>17830</v>
      </c>
      <c r="O92" s="108">
        <v>2410488.88</v>
      </c>
      <c r="P92" s="108">
        <v>78011</v>
      </c>
      <c r="Q92" s="110">
        <f t="shared" si="1"/>
        <v>36231300.880000003</v>
      </c>
    </row>
    <row r="93" spans="1:17" ht="17.25" customHeight="1" x14ac:dyDescent="0.25">
      <c r="A93" s="52" t="s">
        <v>237</v>
      </c>
      <c r="B93" s="53">
        <v>71624675</v>
      </c>
      <c r="C93" s="53">
        <v>0</v>
      </c>
      <c r="D93" s="53">
        <v>19624429</v>
      </c>
      <c r="E93" s="106">
        <v>0</v>
      </c>
      <c r="F93" s="106">
        <v>798988</v>
      </c>
      <c r="G93" s="106">
        <v>78126</v>
      </c>
      <c r="H93" s="53">
        <v>1217330</v>
      </c>
      <c r="I93" s="106">
        <v>3013770</v>
      </c>
      <c r="J93" s="106">
        <v>-12932</v>
      </c>
      <c r="K93" s="106">
        <v>1671321</v>
      </c>
      <c r="L93" s="53">
        <v>0</v>
      </c>
      <c r="M93" s="53">
        <v>197902</v>
      </c>
      <c r="N93" s="106">
        <v>52015</v>
      </c>
      <c r="O93" s="106">
        <v>6043731.2999999998</v>
      </c>
      <c r="P93" s="106">
        <v>227607</v>
      </c>
      <c r="Q93" s="107">
        <f t="shared" si="1"/>
        <v>104536962.3</v>
      </c>
    </row>
    <row r="94" spans="1:17" ht="15" customHeight="1" x14ac:dyDescent="0.25">
      <c r="A94" s="56" t="s">
        <v>238</v>
      </c>
      <c r="B94" s="57">
        <v>15756105</v>
      </c>
      <c r="C94" s="57">
        <v>0</v>
      </c>
      <c r="D94" s="57">
        <v>4316992</v>
      </c>
      <c r="E94" s="108">
        <v>0</v>
      </c>
      <c r="F94" s="108">
        <v>175758</v>
      </c>
      <c r="G94" s="108">
        <v>17184</v>
      </c>
      <c r="H94" s="57">
        <v>267790</v>
      </c>
      <c r="I94" s="108">
        <v>662890</v>
      </c>
      <c r="J94" s="108">
        <v>-2845</v>
      </c>
      <c r="K94" s="108">
        <v>449896</v>
      </c>
      <c r="L94" s="109">
        <v>0</v>
      </c>
      <c r="M94" s="57">
        <v>43534</v>
      </c>
      <c r="N94" s="108">
        <v>11443</v>
      </c>
      <c r="O94" s="108">
        <v>1792717</v>
      </c>
      <c r="P94" s="108">
        <v>50070</v>
      </c>
      <c r="Q94" s="110">
        <f t="shared" si="1"/>
        <v>23541534</v>
      </c>
    </row>
    <row r="95" spans="1:17" ht="17.25" customHeight="1" x14ac:dyDescent="0.25">
      <c r="A95" s="52" t="s">
        <v>239</v>
      </c>
      <c r="B95" s="53">
        <v>44682468</v>
      </c>
      <c r="C95" s="53">
        <v>0</v>
      </c>
      <c r="D95" s="53">
        <v>12242516</v>
      </c>
      <c r="E95" s="106">
        <v>0</v>
      </c>
      <c r="F95" s="106">
        <v>498438</v>
      </c>
      <c r="G95" s="106">
        <v>48735</v>
      </c>
      <c r="H95" s="53">
        <v>759419</v>
      </c>
      <c r="I95" s="106">
        <v>1880023</v>
      </c>
      <c r="J95" s="106">
        <v>-8068</v>
      </c>
      <c r="K95" s="106">
        <v>1171539</v>
      </c>
      <c r="L95" s="53">
        <v>0</v>
      </c>
      <c r="M95" s="53">
        <v>123460</v>
      </c>
      <c r="N95" s="106">
        <v>32451</v>
      </c>
      <c r="O95" s="106">
        <v>1720484</v>
      </c>
      <c r="P95" s="106">
        <v>141992</v>
      </c>
      <c r="Q95" s="107">
        <f t="shared" si="1"/>
        <v>63293457</v>
      </c>
    </row>
    <row r="96" spans="1:17" ht="15" customHeight="1" x14ac:dyDescent="0.25">
      <c r="A96" s="56" t="s">
        <v>240</v>
      </c>
      <c r="B96" s="57">
        <v>14187028</v>
      </c>
      <c r="C96" s="57">
        <v>0</v>
      </c>
      <c r="D96" s="57">
        <v>3887079</v>
      </c>
      <c r="E96" s="108">
        <v>0</v>
      </c>
      <c r="F96" s="108">
        <v>158255</v>
      </c>
      <c r="G96" s="108">
        <v>15473</v>
      </c>
      <c r="H96" s="57">
        <v>241121</v>
      </c>
      <c r="I96" s="108">
        <v>596862</v>
      </c>
      <c r="J96" s="108">
        <v>-2562</v>
      </c>
      <c r="K96" s="108">
        <v>429194</v>
      </c>
      <c r="L96" s="109">
        <v>0</v>
      </c>
      <c r="M96" s="57">
        <v>39196</v>
      </c>
      <c r="N96" s="108">
        <v>10304</v>
      </c>
      <c r="O96" s="108">
        <v>1677237</v>
      </c>
      <c r="P96" s="108">
        <v>45084</v>
      </c>
      <c r="Q96" s="110">
        <f t="shared" si="1"/>
        <v>21284271</v>
      </c>
    </row>
    <row r="97" spans="1:17" ht="17.25" customHeight="1" x14ac:dyDescent="0.25">
      <c r="A97" s="52" t="s">
        <v>241</v>
      </c>
      <c r="B97" s="53">
        <v>21924431</v>
      </c>
      <c r="C97" s="53">
        <v>0</v>
      </c>
      <c r="D97" s="53">
        <v>6007059</v>
      </c>
      <c r="E97" s="106">
        <v>0</v>
      </c>
      <c r="F97" s="106">
        <v>244568</v>
      </c>
      <c r="G97" s="106">
        <v>23913</v>
      </c>
      <c r="H97" s="53">
        <v>372626</v>
      </c>
      <c r="I97" s="106">
        <v>922471</v>
      </c>
      <c r="J97" s="106">
        <v>-3959</v>
      </c>
      <c r="K97" s="106">
        <v>606596</v>
      </c>
      <c r="L97" s="53">
        <v>0</v>
      </c>
      <c r="M97" s="53">
        <v>60578</v>
      </c>
      <c r="N97" s="106">
        <v>15923</v>
      </c>
      <c r="O97" s="106">
        <v>1784811</v>
      </c>
      <c r="P97" s="106">
        <v>69671</v>
      </c>
      <c r="Q97" s="107">
        <f t="shared" si="1"/>
        <v>32028688</v>
      </c>
    </row>
    <row r="98" spans="1:17" ht="15" customHeight="1" x14ac:dyDescent="0.25">
      <c r="A98" s="56" t="s">
        <v>242</v>
      </c>
      <c r="B98" s="57">
        <v>11675634</v>
      </c>
      <c r="C98" s="57">
        <v>0</v>
      </c>
      <c r="D98" s="57">
        <v>3199001</v>
      </c>
      <c r="E98" s="108">
        <v>0</v>
      </c>
      <c r="F98" s="108">
        <v>130245</v>
      </c>
      <c r="G98" s="108">
        <v>12736</v>
      </c>
      <c r="H98" s="57">
        <v>198437</v>
      </c>
      <c r="I98" s="108">
        <v>491268</v>
      </c>
      <c r="J98" s="108">
        <v>-2108</v>
      </c>
      <c r="K98" s="108">
        <v>383444</v>
      </c>
      <c r="L98" s="109">
        <v>0</v>
      </c>
      <c r="M98" s="57">
        <v>32258</v>
      </c>
      <c r="N98" s="108">
        <v>8479</v>
      </c>
      <c r="O98" s="108">
        <v>667736</v>
      </c>
      <c r="P98" s="108">
        <v>37101</v>
      </c>
      <c r="Q98" s="110">
        <f t="shared" si="1"/>
        <v>16834231</v>
      </c>
    </row>
    <row r="99" spans="1:17" ht="17.25" customHeight="1" x14ac:dyDescent="0.25">
      <c r="A99" s="52" t="s">
        <v>243</v>
      </c>
      <c r="B99" s="53">
        <v>48138290</v>
      </c>
      <c r="C99" s="53">
        <v>0</v>
      </c>
      <c r="D99" s="53">
        <v>13189407</v>
      </c>
      <c r="E99" s="106">
        <v>0</v>
      </c>
      <c r="F99" s="106">
        <v>536994</v>
      </c>
      <c r="G99" s="106">
        <v>52510</v>
      </c>
      <c r="H99" s="53">
        <v>818156</v>
      </c>
      <c r="I99" s="106">
        <v>2025563</v>
      </c>
      <c r="J99" s="106">
        <v>-8691</v>
      </c>
      <c r="K99" s="106">
        <v>1301417</v>
      </c>
      <c r="L99" s="53">
        <v>0</v>
      </c>
      <c r="M99" s="53">
        <v>133009</v>
      </c>
      <c r="N99" s="106">
        <v>34959</v>
      </c>
      <c r="O99" s="106">
        <v>2801178</v>
      </c>
      <c r="P99" s="106">
        <v>152973</v>
      </c>
      <c r="Q99" s="107">
        <f t="shared" si="1"/>
        <v>69175765</v>
      </c>
    </row>
    <row r="100" spans="1:17" ht="15" customHeight="1" x14ac:dyDescent="0.25">
      <c r="A100" s="56" t="s">
        <v>244</v>
      </c>
      <c r="B100" s="57">
        <v>60254579</v>
      </c>
      <c r="C100" s="57">
        <v>0</v>
      </c>
      <c r="D100" s="57">
        <v>16509061</v>
      </c>
      <c r="E100" s="108">
        <v>0</v>
      </c>
      <c r="F100" s="108">
        <v>672136</v>
      </c>
      <c r="G100" s="108">
        <v>65717</v>
      </c>
      <c r="H100" s="57">
        <v>1024078</v>
      </c>
      <c r="I100" s="108">
        <v>2535024</v>
      </c>
      <c r="J100" s="108">
        <v>-10880</v>
      </c>
      <c r="K100" s="108">
        <v>1295271</v>
      </c>
      <c r="L100" s="109">
        <v>0</v>
      </c>
      <c r="M100" s="57">
        <v>166481</v>
      </c>
      <c r="N100" s="108">
        <v>43762</v>
      </c>
      <c r="O100" s="108">
        <v>7582390.6400000006</v>
      </c>
      <c r="P100" s="108">
        <v>191477</v>
      </c>
      <c r="Q100" s="110">
        <f t="shared" si="1"/>
        <v>90329096.640000001</v>
      </c>
    </row>
    <row r="101" spans="1:17" ht="15" customHeight="1" x14ac:dyDescent="0.25">
      <c r="A101" s="66"/>
      <c r="B101" s="67"/>
      <c r="C101" s="67"/>
      <c r="D101" s="67"/>
      <c r="E101" s="77"/>
      <c r="F101" s="77"/>
      <c r="G101" s="77"/>
      <c r="H101" s="67"/>
      <c r="I101" s="77"/>
      <c r="J101" s="77"/>
      <c r="K101" s="77"/>
      <c r="L101" s="67"/>
      <c r="M101" s="67"/>
      <c r="N101" s="77"/>
      <c r="O101" s="77"/>
      <c r="P101" s="77"/>
      <c r="Q101" s="111"/>
    </row>
    <row r="102" spans="1:17" x14ac:dyDescent="0.25">
      <c r="A102" s="8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ht="16.5" x14ac:dyDescent="0.3">
      <c r="A103" s="154" t="s">
        <v>331</v>
      </c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</row>
    <row r="104" spans="1:17" ht="16.5" customHeight="1" x14ac:dyDescent="0.25">
      <c r="A104" s="162" t="s">
        <v>128</v>
      </c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</row>
    <row r="105" spans="1:17" ht="12.75" customHeight="1" x14ac:dyDescent="0.25">
      <c r="A105" s="162" t="str">
        <f>+A4</f>
        <v>POR EL  PERÍODO  DEL 1o. DE ENERO AL 30 DE JUNIO AÑO 2025.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</row>
    <row r="106" spans="1:17" ht="10.5" customHeight="1" x14ac:dyDescent="0.25">
      <c r="A106" s="150" t="s">
        <v>4</v>
      </c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</row>
    <row r="107" spans="1:17" ht="3" customHeight="1" x14ac:dyDescent="0.25">
      <c r="A107" s="43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"/>
    </row>
    <row r="108" spans="1:17" ht="12.75" customHeight="1" x14ac:dyDescent="0.25">
      <c r="A108" s="152" t="s">
        <v>168</v>
      </c>
      <c r="B108" s="115"/>
      <c r="C108" s="115" t="s">
        <v>140</v>
      </c>
      <c r="D108" s="115" t="s">
        <v>140</v>
      </c>
      <c r="E108" s="115" t="s">
        <v>146</v>
      </c>
      <c r="F108" s="115" t="s">
        <v>148</v>
      </c>
      <c r="G108" s="115" t="s">
        <v>300</v>
      </c>
      <c r="H108" s="115" t="s">
        <v>145</v>
      </c>
      <c r="I108" s="115" t="s">
        <v>146</v>
      </c>
      <c r="J108" s="115" t="s">
        <v>146</v>
      </c>
      <c r="K108" s="115" t="s">
        <v>149</v>
      </c>
      <c r="L108" s="115" t="s">
        <v>146</v>
      </c>
      <c r="M108" s="115" t="s">
        <v>146</v>
      </c>
      <c r="N108" s="115" t="s">
        <v>147</v>
      </c>
      <c r="O108" s="115"/>
      <c r="P108" s="115" t="s">
        <v>290</v>
      </c>
      <c r="Q108" s="164" t="s">
        <v>127</v>
      </c>
    </row>
    <row r="109" spans="1:17" ht="12.75" customHeight="1" x14ac:dyDescent="0.25">
      <c r="A109" s="163"/>
      <c r="B109" s="116" t="s">
        <v>140</v>
      </c>
      <c r="C109" s="116" t="s">
        <v>155</v>
      </c>
      <c r="D109" s="116" t="s">
        <v>150</v>
      </c>
      <c r="E109" s="116" t="s">
        <v>156</v>
      </c>
      <c r="F109" s="116" t="s">
        <v>151</v>
      </c>
      <c r="G109" s="116" t="s">
        <v>301</v>
      </c>
      <c r="H109" s="116" t="s">
        <v>151</v>
      </c>
      <c r="I109" s="116" t="s">
        <v>286</v>
      </c>
      <c r="J109" s="116" t="s">
        <v>286</v>
      </c>
      <c r="K109" s="116" t="s">
        <v>154</v>
      </c>
      <c r="L109" s="116" t="s">
        <v>150</v>
      </c>
      <c r="M109" s="116" t="s">
        <v>152</v>
      </c>
      <c r="N109" s="116" t="s">
        <v>153</v>
      </c>
      <c r="O109" s="116" t="s">
        <v>140</v>
      </c>
      <c r="P109" s="116" t="s">
        <v>291</v>
      </c>
      <c r="Q109" s="165"/>
    </row>
    <row r="110" spans="1:17" ht="12.75" customHeight="1" x14ac:dyDescent="0.25">
      <c r="A110" s="163"/>
      <c r="B110" s="116" t="s">
        <v>155</v>
      </c>
      <c r="C110" s="116" t="s">
        <v>284</v>
      </c>
      <c r="D110" s="116" t="s">
        <v>156</v>
      </c>
      <c r="E110" s="116" t="s">
        <v>285</v>
      </c>
      <c r="F110" s="116" t="s">
        <v>159</v>
      </c>
      <c r="G110" s="116" t="s">
        <v>302</v>
      </c>
      <c r="H110" s="116" t="s">
        <v>157</v>
      </c>
      <c r="I110" s="116" t="s">
        <v>287</v>
      </c>
      <c r="J110" s="116" t="s">
        <v>287</v>
      </c>
      <c r="K110" s="116" t="s">
        <v>161</v>
      </c>
      <c r="L110" s="116" t="s">
        <v>152</v>
      </c>
      <c r="M110" s="116" t="s">
        <v>158</v>
      </c>
      <c r="N110" s="116" t="s">
        <v>160</v>
      </c>
      <c r="O110" s="116" t="s">
        <v>282</v>
      </c>
      <c r="P110" s="116" t="s">
        <v>292</v>
      </c>
      <c r="Q110" s="165"/>
    </row>
    <row r="111" spans="1:17" ht="12.75" customHeight="1" x14ac:dyDescent="0.25">
      <c r="A111" s="153"/>
      <c r="B111" s="50"/>
      <c r="C111" s="50"/>
      <c r="D111" s="50" t="s">
        <v>162</v>
      </c>
      <c r="E111" s="50" t="s">
        <v>284</v>
      </c>
      <c r="F111" s="50" t="s">
        <v>165</v>
      </c>
      <c r="G111" s="50" t="s">
        <v>303</v>
      </c>
      <c r="H111" s="50" t="s">
        <v>163</v>
      </c>
      <c r="I111" s="50"/>
      <c r="J111" s="50" t="s">
        <v>284</v>
      </c>
      <c r="K111" s="50" t="s">
        <v>167</v>
      </c>
      <c r="L111" s="50"/>
      <c r="M111" s="50" t="s">
        <v>164</v>
      </c>
      <c r="N111" s="50" t="s">
        <v>166</v>
      </c>
      <c r="O111" s="50"/>
      <c r="P111" s="50" t="s">
        <v>293</v>
      </c>
      <c r="Q111" s="166"/>
    </row>
    <row r="112" spans="1:17" ht="11.25" hidden="1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1"/>
    </row>
    <row r="113" spans="1:17" ht="17.25" customHeight="1" x14ac:dyDescent="0.25">
      <c r="A113" s="52" t="s">
        <v>245</v>
      </c>
      <c r="B113" s="53">
        <v>18982625</v>
      </c>
      <c r="C113" s="53">
        <v>0</v>
      </c>
      <c r="D113" s="53">
        <v>5201005</v>
      </c>
      <c r="E113" s="106">
        <v>0</v>
      </c>
      <c r="F113" s="106">
        <v>211747</v>
      </c>
      <c r="G113" s="106">
        <v>20702</v>
      </c>
      <c r="H113" s="53">
        <v>322625</v>
      </c>
      <c r="I113" s="106">
        <v>798568</v>
      </c>
      <c r="J113" s="106">
        <v>-3428</v>
      </c>
      <c r="K113" s="106">
        <v>479080</v>
      </c>
      <c r="L113" s="53">
        <v>0</v>
      </c>
      <c r="M113" s="53">
        <v>52446</v>
      </c>
      <c r="N113" s="106">
        <v>13788</v>
      </c>
      <c r="O113" s="106">
        <v>0</v>
      </c>
      <c r="P113" s="106">
        <v>60324</v>
      </c>
      <c r="Q113" s="107">
        <f>SUM(B113:P113)</f>
        <v>26139482</v>
      </c>
    </row>
    <row r="114" spans="1:17" ht="15" customHeight="1" x14ac:dyDescent="0.25">
      <c r="A114" s="56" t="s">
        <v>246</v>
      </c>
      <c r="B114" s="57">
        <v>13990929</v>
      </c>
      <c r="C114" s="57">
        <v>0</v>
      </c>
      <c r="D114" s="57">
        <v>3833346</v>
      </c>
      <c r="E114" s="108">
        <v>0</v>
      </c>
      <c r="F114" s="108">
        <v>156067</v>
      </c>
      <c r="G114" s="108">
        <v>15258</v>
      </c>
      <c r="H114" s="57">
        <v>237788</v>
      </c>
      <c r="I114" s="108">
        <v>588594</v>
      </c>
      <c r="J114" s="108">
        <v>-2526</v>
      </c>
      <c r="K114" s="108">
        <v>413771</v>
      </c>
      <c r="L114" s="109">
        <v>0</v>
      </c>
      <c r="M114" s="57">
        <v>38655</v>
      </c>
      <c r="N114" s="108">
        <v>10161</v>
      </c>
      <c r="O114" s="108">
        <v>640722</v>
      </c>
      <c r="P114" s="108">
        <v>44460</v>
      </c>
      <c r="Q114" s="110">
        <f t="shared" ref="Q114:Q149" si="2">SUM(B114:P114)</f>
        <v>19967225</v>
      </c>
    </row>
    <row r="115" spans="1:17" ht="17.25" customHeight="1" x14ac:dyDescent="0.25">
      <c r="A115" s="52" t="s">
        <v>247</v>
      </c>
      <c r="B115" s="53">
        <v>34817548</v>
      </c>
      <c r="C115" s="53">
        <v>0</v>
      </c>
      <c r="D115" s="53">
        <v>9539634</v>
      </c>
      <c r="E115" s="106">
        <v>0</v>
      </c>
      <c r="F115" s="106">
        <v>388394</v>
      </c>
      <c r="G115" s="106">
        <v>37976</v>
      </c>
      <c r="H115" s="53">
        <v>591756</v>
      </c>
      <c r="I115" s="106">
        <v>1464952</v>
      </c>
      <c r="J115" s="106">
        <v>-6286</v>
      </c>
      <c r="K115" s="106">
        <v>911593</v>
      </c>
      <c r="L115" s="53">
        <v>0</v>
      </c>
      <c r="M115" s="53">
        <v>96201</v>
      </c>
      <c r="N115" s="106">
        <v>25286</v>
      </c>
      <c r="O115" s="106">
        <v>1326197.67</v>
      </c>
      <c r="P115" s="106">
        <v>110642</v>
      </c>
      <c r="Q115" s="107">
        <f t="shared" si="2"/>
        <v>49303893.670000002</v>
      </c>
    </row>
    <row r="116" spans="1:17" ht="15" customHeight="1" x14ac:dyDescent="0.25">
      <c r="A116" s="56" t="s">
        <v>248</v>
      </c>
      <c r="B116" s="57">
        <v>17835504</v>
      </c>
      <c r="C116" s="57">
        <v>0</v>
      </c>
      <c r="D116" s="57">
        <v>4886700</v>
      </c>
      <c r="E116" s="108">
        <v>0</v>
      </c>
      <c r="F116" s="108">
        <v>198949</v>
      </c>
      <c r="G116" s="108">
        <v>19449</v>
      </c>
      <c r="H116" s="57">
        <v>303127</v>
      </c>
      <c r="I116" s="108">
        <v>750282</v>
      </c>
      <c r="J116" s="108">
        <v>-3221</v>
      </c>
      <c r="K116" s="108">
        <v>508021</v>
      </c>
      <c r="L116" s="109">
        <v>0</v>
      </c>
      <c r="M116" s="57">
        <v>49277</v>
      </c>
      <c r="N116" s="108">
        <v>12956</v>
      </c>
      <c r="O116" s="108">
        <v>337824</v>
      </c>
      <c r="P116" s="108">
        <v>56678</v>
      </c>
      <c r="Q116" s="110">
        <f t="shared" si="2"/>
        <v>24955546</v>
      </c>
    </row>
    <row r="117" spans="1:17" ht="17.25" customHeight="1" x14ac:dyDescent="0.25">
      <c r="A117" s="52" t="s">
        <v>249</v>
      </c>
      <c r="B117" s="53">
        <v>12390976</v>
      </c>
      <c r="C117" s="53">
        <v>0</v>
      </c>
      <c r="D117" s="53">
        <v>3394995</v>
      </c>
      <c r="E117" s="106">
        <v>0</v>
      </c>
      <c r="F117" s="106">
        <v>138223</v>
      </c>
      <c r="G117" s="106">
        <v>13515</v>
      </c>
      <c r="H117" s="53">
        <v>210596</v>
      </c>
      <c r="I117" s="106">
        <v>521348</v>
      </c>
      <c r="J117" s="106">
        <v>-2237</v>
      </c>
      <c r="K117" s="106">
        <v>363618</v>
      </c>
      <c r="L117" s="53">
        <v>0</v>
      </c>
      <c r="M117" s="53">
        <v>34237</v>
      </c>
      <c r="N117" s="106">
        <v>8998</v>
      </c>
      <c r="O117" s="106">
        <v>130141</v>
      </c>
      <c r="P117" s="106">
        <v>39375</v>
      </c>
      <c r="Q117" s="107">
        <f t="shared" si="2"/>
        <v>17243785</v>
      </c>
    </row>
    <row r="118" spans="1:17" ht="15" customHeight="1" x14ac:dyDescent="0.25">
      <c r="A118" s="56" t="s">
        <v>250</v>
      </c>
      <c r="B118" s="57">
        <v>52561957</v>
      </c>
      <c r="C118" s="57">
        <v>0</v>
      </c>
      <c r="D118" s="57">
        <v>14401387</v>
      </c>
      <c r="E118" s="108">
        <v>0</v>
      </c>
      <c r="F118" s="108">
        <v>586328</v>
      </c>
      <c r="G118" s="108">
        <v>57327</v>
      </c>
      <c r="H118" s="57">
        <v>893336</v>
      </c>
      <c r="I118" s="108">
        <v>2211452</v>
      </c>
      <c r="J118" s="108">
        <v>-9491</v>
      </c>
      <c r="K118" s="108">
        <v>1309540</v>
      </c>
      <c r="L118" s="109">
        <v>0</v>
      </c>
      <c r="M118" s="57">
        <v>145228</v>
      </c>
      <c r="N118" s="108">
        <v>38174</v>
      </c>
      <c r="O118" s="108">
        <v>5599587</v>
      </c>
      <c r="P118" s="108">
        <v>167031</v>
      </c>
      <c r="Q118" s="110">
        <f t="shared" si="2"/>
        <v>77961856</v>
      </c>
    </row>
    <row r="119" spans="1:17" ht="17.25" customHeight="1" x14ac:dyDescent="0.25">
      <c r="A119" s="52" t="s">
        <v>251</v>
      </c>
      <c r="B119" s="53">
        <v>28545277</v>
      </c>
      <c r="C119" s="53">
        <v>0</v>
      </c>
      <c r="D119" s="53">
        <v>7821089</v>
      </c>
      <c r="E119" s="106">
        <v>0</v>
      </c>
      <c r="F119" s="106">
        <v>318423</v>
      </c>
      <c r="G119" s="106">
        <v>31135</v>
      </c>
      <c r="H119" s="53">
        <v>485151</v>
      </c>
      <c r="I119" s="106">
        <v>1200998</v>
      </c>
      <c r="J119" s="106">
        <v>-5154</v>
      </c>
      <c r="K119" s="106">
        <v>690860</v>
      </c>
      <c r="L119" s="53">
        <v>0</v>
      </c>
      <c r="M119" s="53">
        <v>78870</v>
      </c>
      <c r="N119" s="106">
        <v>20732</v>
      </c>
      <c r="O119" s="106">
        <v>2281821</v>
      </c>
      <c r="P119" s="106">
        <v>90712</v>
      </c>
      <c r="Q119" s="107">
        <f t="shared" si="2"/>
        <v>41559914</v>
      </c>
    </row>
    <row r="120" spans="1:17" ht="15" customHeight="1" x14ac:dyDescent="0.25">
      <c r="A120" s="56" t="s">
        <v>252</v>
      </c>
      <c r="B120" s="57">
        <v>23291004</v>
      </c>
      <c r="C120" s="57">
        <v>0</v>
      </c>
      <c r="D120" s="57">
        <v>6381466</v>
      </c>
      <c r="E120" s="108">
        <v>0</v>
      </c>
      <c r="F120" s="108">
        <v>259810</v>
      </c>
      <c r="G120" s="108">
        <v>25403</v>
      </c>
      <c r="H120" s="57">
        <v>395850</v>
      </c>
      <c r="I120" s="108">
        <v>979896</v>
      </c>
      <c r="J120" s="108">
        <v>-4206</v>
      </c>
      <c r="K120" s="108">
        <v>667543</v>
      </c>
      <c r="L120" s="109">
        <v>0</v>
      </c>
      <c r="M120" s="57">
        <v>64353</v>
      </c>
      <c r="N120" s="108">
        <v>16916</v>
      </c>
      <c r="O120" s="108">
        <v>615082.61</v>
      </c>
      <c r="P120" s="108">
        <v>74015</v>
      </c>
      <c r="Q120" s="110">
        <f t="shared" si="2"/>
        <v>32767132.609999999</v>
      </c>
    </row>
    <row r="121" spans="1:17" ht="17.25" customHeight="1" x14ac:dyDescent="0.25">
      <c r="A121" s="52" t="s">
        <v>253</v>
      </c>
      <c r="B121" s="53">
        <v>26734307</v>
      </c>
      <c r="C121" s="53">
        <v>0</v>
      </c>
      <c r="D121" s="53">
        <v>7324912</v>
      </c>
      <c r="E121" s="106">
        <v>0</v>
      </c>
      <c r="F121" s="106">
        <v>298224</v>
      </c>
      <c r="G121" s="106">
        <v>29161</v>
      </c>
      <c r="H121" s="53">
        <v>454375</v>
      </c>
      <c r="I121" s="106">
        <v>1124847</v>
      </c>
      <c r="J121" s="106">
        <v>-4827</v>
      </c>
      <c r="K121" s="106">
        <v>715064</v>
      </c>
      <c r="L121" s="53">
        <v>0</v>
      </c>
      <c r="M121" s="53">
        <v>73868</v>
      </c>
      <c r="N121" s="106">
        <v>19416</v>
      </c>
      <c r="O121" s="106">
        <v>982401</v>
      </c>
      <c r="P121" s="106">
        <v>84956</v>
      </c>
      <c r="Q121" s="107">
        <f t="shared" si="2"/>
        <v>37836704</v>
      </c>
    </row>
    <row r="122" spans="1:17" ht="15" customHeight="1" x14ac:dyDescent="0.25">
      <c r="A122" s="56" t="s">
        <v>254</v>
      </c>
      <c r="B122" s="57">
        <v>15047884</v>
      </c>
      <c r="C122" s="57">
        <v>0</v>
      </c>
      <c r="D122" s="57">
        <v>4122961</v>
      </c>
      <c r="E122" s="108">
        <v>0</v>
      </c>
      <c r="F122" s="108">
        <v>167861</v>
      </c>
      <c r="G122" s="108">
        <v>16413</v>
      </c>
      <c r="H122" s="57">
        <v>255751</v>
      </c>
      <c r="I122" s="108">
        <v>633153</v>
      </c>
      <c r="J122" s="108">
        <v>-2717</v>
      </c>
      <c r="K122" s="108">
        <v>450312</v>
      </c>
      <c r="L122" s="109">
        <v>0</v>
      </c>
      <c r="M122" s="57">
        <v>41576</v>
      </c>
      <c r="N122" s="108">
        <v>10928</v>
      </c>
      <c r="O122" s="108">
        <v>722539</v>
      </c>
      <c r="P122" s="108">
        <v>47819</v>
      </c>
      <c r="Q122" s="110">
        <f t="shared" si="2"/>
        <v>21514480</v>
      </c>
    </row>
    <row r="123" spans="1:17" ht="17.25" customHeight="1" x14ac:dyDescent="0.25">
      <c r="A123" s="52" t="s">
        <v>255</v>
      </c>
      <c r="B123" s="53">
        <v>14770074</v>
      </c>
      <c r="C123" s="53">
        <v>0</v>
      </c>
      <c r="D123" s="53">
        <v>4046828</v>
      </c>
      <c r="E123" s="106">
        <v>0</v>
      </c>
      <c r="F123" s="106">
        <v>164758</v>
      </c>
      <c r="G123" s="106">
        <v>16109</v>
      </c>
      <c r="H123" s="53">
        <v>251031</v>
      </c>
      <c r="I123" s="106">
        <v>621402</v>
      </c>
      <c r="J123" s="106">
        <v>-2667</v>
      </c>
      <c r="K123" s="106">
        <v>451050</v>
      </c>
      <c r="L123" s="53">
        <v>0</v>
      </c>
      <c r="M123" s="53">
        <v>40810</v>
      </c>
      <c r="N123" s="106">
        <v>10728</v>
      </c>
      <c r="O123" s="106">
        <v>626123</v>
      </c>
      <c r="P123" s="106">
        <v>46937</v>
      </c>
      <c r="Q123" s="107">
        <f t="shared" si="2"/>
        <v>21043183</v>
      </c>
    </row>
    <row r="124" spans="1:17" ht="15" customHeight="1" x14ac:dyDescent="0.25">
      <c r="A124" s="56" t="s">
        <v>256</v>
      </c>
      <c r="B124" s="57">
        <v>68171953</v>
      </c>
      <c r="C124" s="57">
        <v>0</v>
      </c>
      <c r="D124" s="57">
        <v>18678108</v>
      </c>
      <c r="E124" s="108">
        <v>0</v>
      </c>
      <c r="F124" s="108">
        <v>760409</v>
      </c>
      <c r="G124" s="108">
        <v>74329</v>
      </c>
      <c r="H124" s="57">
        <v>1158621</v>
      </c>
      <c r="I124" s="108">
        <v>2867198</v>
      </c>
      <c r="J124" s="108">
        <v>-12312</v>
      </c>
      <c r="K124" s="108">
        <v>1779023</v>
      </c>
      <c r="L124" s="109">
        <v>0</v>
      </c>
      <c r="M124" s="57">
        <v>188346</v>
      </c>
      <c r="N124" s="108">
        <v>49526</v>
      </c>
      <c r="O124" s="108">
        <v>579974</v>
      </c>
      <c r="P124" s="108">
        <v>216646</v>
      </c>
      <c r="Q124" s="110">
        <f t="shared" si="2"/>
        <v>94511821</v>
      </c>
    </row>
    <row r="125" spans="1:17" ht="17.25" customHeight="1" x14ac:dyDescent="0.25">
      <c r="A125" s="52" t="s">
        <v>257</v>
      </c>
      <c r="B125" s="53">
        <v>24451116</v>
      </c>
      <c r="C125" s="53">
        <v>0</v>
      </c>
      <c r="D125" s="53">
        <v>6699349</v>
      </c>
      <c r="E125" s="106">
        <v>0</v>
      </c>
      <c r="F125" s="106">
        <v>272756</v>
      </c>
      <c r="G125" s="106">
        <v>26670</v>
      </c>
      <c r="H125" s="53">
        <v>415568</v>
      </c>
      <c r="I125" s="106">
        <v>1028809</v>
      </c>
      <c r="J125" s="106">
        <v>-4415</v>
      </c>
      <c r="K125" s="106">
        <v>564953</v>
      </c>
      <c r="L125" s="53">
        <v>0</v>
      </c>
      <c r="M125" s="53">
        <v>67558</v>
      </c>
      <c r="N125" s="106">
        <v>17758</v>
      </c>
      <c r="O125" s="106">
        <v>1392424</v>
      </c>
      <c r="P125" s="106">
        <v>77700</v>
      </c>
      <c r="Q125" s="107">
        <f t="shared" si="2"/>
        <v>35010246</v>
      </c>
    </row>
    <row r="126" spans="1:17" ht="15" customHeight="1" x14ac:dyDescent="0.25">
      <c r="A126" s="56" t="s">
        <v>258</v>
      </c>
      <c r="B126" s="57">
        <v>14958545</v>
      </c>
      <c r="C126" s="57">
        <v>0</v>
      </c>
      <c r="D126" s="57">
        <v>4098484</v>
      </c>
      <c r="E126" s="108">
        <v>0</v>
      </c>
      <c r="F126" s="108">
        <v>166865</v>
      </c>
      <c r="G126" s="108">
        <v>16316</v>
      </c>
      <c r="H126" s="57">
        <v>254235</v>
      </c>
      <c r="I126" s="108">
        <v>629395</v>
      </c>
      <c r="J126" s="108">
        <v>-2701</v>
      </c>
      <c r="K126" s="108">
        <v>460930</v>
      </c>
      <c r="L126" s="109">
        <v>0</v>
      </c>
      <c r="M126" s="57">
        <v>41330</v>
      </c>
      <c r="N126" s="108">
        <v>10863</v>
      </c>
      <c r="O126" s="108">
        <v>185001</v>
      </c>
      <c r="P126" s="108">
        <v>47534</v>
      </c>
      <c r="Q126" s="110">
        <f t="shared" si="2"/>
        <v>20866797</v>
      </c>
    </row>
    <row r="127" spans="1:17" ht="17.25" customHeight="1" x14ac:dyDescent="0.25">
      <c r="A127" s="52" t="s">
        <v>259</v>
      </c>
      <c r="B127" s="53">
        <v>14764694</v>
      </c>
      <c r="C127" s="53">
        <v>0</v>
      </c>
      <c r="D127" s="53">
        <v>4045381</v>
      </c>
      <c r="E127" s="106">
        <v>0</v>
      </c>
      <c r="F127" s="106">
        <v>164703</v>
      </c>
      <c r="G127" s="106">
        <v>16106</v>
      </c>
      <c r="H127" s="53">
        <v>250942</v>
      </c>
      <c r="I127" s="106">
        <v>621288</v>
      </c>
      <c r="J127" s="106">
        <v>-2666</v>
      </c>
      <c r="K127" s="106">
        <v>442257</v>
      </c>
      <c r="L127" s="53">
        <v>0</v>
      </c>
      <c r="M127" s="53">
        <v>40794</v>
      </c>
      <c r="N127" s="106">
        <v>10722</v>
      </c>
      <c r="O127" s="106">
        <v>1306723</v>
      </c>
      <c r="P127" s="106">
        <v>46919</v>
      </c>
      <c r="Q127" s="107">
        <f t="shared" si="2"/>
        <v>21707863</v>
      </c>
    </row>
    <row r="128" spans="1:17" ht="15" customHeight="1" x14ac:dyDescent="0.25">
      <c r="A128" s="56" t="s">
        <v>260</v>
      </c>
      <c r="B128" s="57">
        <v>27965642</v>
      </c>
      <c r="C128" s="57">
        <v>0</v>
      </c>
      <c r="D128" s="57">
        <v>7662431</v>
      </c>
      <c r="E128" s="108">
        <v>0</v>
      </c>
      <c r="F128" s="108">
        <v>311989</v>
      </c>
      <c r="G128" s="108">
        <v>30517</v>
      </c>
      <c r="H128" s="57">
        <v>475315</v>
      </c>
      <c r="I128" s="108">
        <v>1177266</v>
      </c>
      <c r="J128" s="108">
        <v>-5047</v>
      </c>
      <c r="K128" s="108">
        <v>414094</v>
      </c>
      <c r="L128" s="109">
        <v>0</v>
      </c>
      <c r="M128" s="57">
        <v>77278</v>
      </c>
      <c r="N128" s="108">
        <v>20301</v>
      </c>
      <c r="O128" s="108">
        <v>0</v>
      </c>
      <c r="P128" s="108">
        <v>88863</v>
      </c>
      <c r="Q128" s="110">
        <f t="shared" si="2"/>
        <v>38218649</v>
      </c>
    </row>
    <row r="129" spans="1:17" ht="17.25" customHeight="1" x14ac:dyDescent="0.25">
      <c r="A129" s="52" t="s">
        <v>261</v>
      </c>
      <c r="B129" s="53">
        <v>23934301</v>
      </c>
      <c r="C129" s="53">
        <v>0</v>
      </c>
      <c r="D129" s="53">
        <v>6557748</v>
      </c>
      <c r="E129" s="106">
        <v>0</v>
      </c>
      <c r="F129" s="106">
        <v>266991</v>
      </c>
      <c r="G129" s="106">
        <v>26106</v>
      </c>
      <c r="H129" s="53">
        <v>406786</v>
      </c>
      <c r="I129" s="106">
        <v>1007064</v>
      </c>
      <c r="J129" s="106">
        <v>-4321</v>
      </c>
      <c r="K129" s="106">
        <v>625122</v>
      </c>
      <c r="L129" s="53">
        <v>0</v>
      </c>
      <c r="M129" s="53">
        <v>66130</v>
      </c>
      <c r="N129" s="106">
        <v>17381</v>
      </c>
      <c r="O129" s="106">
        <v>1866673</v>
      </c>
      <c r="P129" s="106">
        <v>76059</v>
      </c>
      <c r="Q129" s="107">
        <f t="shared" si="2"/>
        <v>34846040</v>
      </c>
    </row>
    <row r="130" spans="1:17" ht="15" customHeight="1" x14ac:dyDescent="0.25">
      <c r="A130" s="56" t="s">
        <v>262</v>
      </c>
      <c r="B130" s="57">
        <v>9215921</v>
      </c>
      <c r="C130" s="57">
        <v>0</v>
      </c>
      <c r="D130" s="57">
        <v>2525061</v>
      </c>
      <c r="E130" s="108">
        <v>0</v>
      </c>
      <c r="F130" s="108">
        <v>102804</v>
      </c>
      <c r="G130" s="108">
        <v>10051</v>
      </c>
      <c r="H130" s="57">
        <v>156633</v>
      </c>
      <c r="I130" s="108">
        <v>387749</v>
      </c>
      <c r="J130" s="108">
        <v>-1664</v>
      </c>
      <c r="K130" s="108">
        <v>327964</v>
      </c>
      <c r="L130" s="109">
        <v>0</v>
      </c>
      <c r="M130" s="57">
        <v>25464</v>
      </c>
      <c r="N130" s="108">
        <v>6693</v>
      </c>
      <c r="O130" s="108">
        <v>211694.66999999998</v>
      </c>
      <c r="P130" s="108">
        <v>29286</v>
      </c>
      <c r="Q130" s="110">
        <f t="shared" si="2"/>
        <v>12997656.67</v>
      </c>
    </row>
    <row r="131" spans="1:17" ht="17.25" customHeight="1" x14ac:dyDescent="0.25">
      <c r="A131" s="52" t="s">
        <v>263</v>
      </c>
      <c r="B131" s="53">
        <v>14876602</v>
      </c>
      <c r="C131" s="53">
        <v>0</v>
      </c>
      <c r="D131" s="53">
        <v>4076037</v>
      </c>
      <c r="E131" s="106">
        <v>0</v>
      </c>
      <c r="F131" s="106">
        <v>165951</v>
      </c>
      <c r="G131" s="106">
        <v>16226</v>
      </c>
      <c r="H131" s="53">
        <v>252842</v>
      </c>
      <c r="I131" s="106">
        <v>625963</v>
      </c>
      <c r="J131" s="106">
        <v>-2686</v>
      </c>
      <c r="K131" s="106">
        <v>407233</v>
      </c>
      <c r="L131" s="53">
        <v>0</v>
      </c>
      <c r="M131" s="53">
        <v>41103</v>
      </c>
      <c r="N131" s="106">
        <v>10803</v>
      </c>
      <c r="O131" s="106">
        <v>0</v>
      </c>
      <c r="P131" s="106">
        <v>47275</v>
      </c>
      <c r="Q131" s="107">
        <f t="shared" si="2"/>
        <v>20517349</v>
      </c>
    </row>
    <row r="132" spans="1:17" ht="15" customHeight="1" x14ac:dyDescent="0.25">
      <c r="A132" s="56" t="s">
        <v>264</v>
      </c>
      <c r="B132" s="57">
        <v>23761385</v>
      </c>
      <c r="C132" s="57">
        <v>0</v>
      </c>
      <c r="D132" s="57">
        <v>6919272</v>
      </c>
      <c r="E132" s="108">
        <v>0</v>
      </c>
      <c r="F132" s="108">
        <v>265058</v>
      </c>
      <c r="G132" s="108">
        <v>25916</v>
      </c>
      <c r="H132" s="57">
        <v>403846</v>
      </c>
      <c r="I132" s="108">
        <v>999711</v>
      </c>
      <c r="J132" s="108">
        <v>-4290</v>
      </c>
      <c r="K132" s="108">
        <v>321936</v>
      </c>
      <c r="L132" s="109">
        <v>0</v>
      </c>
      <c r="M132" s="57">
        <v>65651</v>
      </c>
      <c r="N132" s="108">
        <v>17257</v>
      </c>
      <c r="O132" s="108">
        <v>0</v>
      </c>
      <c r="P132" s="108">
        <v>75509</v>
      </c>
      <c r="Q132" s="110">
        <f t="shared" si="2"/>
        <v>32851251</v>
      </c>
    </row>
    <row r="133" spans="1:17" ht="17.25" customHeight="1" x14ac:dyDescent="0.25">
      <c r="A133" s="52" t="s">
        <v>265</v>
      </c>
      <c r="B133" s="53">
        <v>38482223</v>
      </c>
      <c r="C133" s="53">
        <v>0</v>
      </c>
      <c r="D133" s="53">
        <v>10543696</v>
      </c>
      <c r="E133" s="106">
        <v>0</v>
      </c>
      <c r="F133" s="106">
        <v>429269</v>
      </c>
      <c r="G133" s="106">
        <v>41971</v>
      </c>
      <c r="H133" s="53">
        <v>654039</v>
      </c>
      <c r="I133" s="106">
        <v>1619062</v>
      </c>
      <c r="J133" s="106">
        <v>-6948</v>
      </c>
      <c r="K133" s="106">
        <v>631834</v>
      </c>
      <c r="L133" s="53">
        <v>0</v>
      </c>
      <c r="M133" s="53">
        <v>106325</v>
      </c>
      <c r="N133" s="106">
        <v>27948</v>
      </c>
      <c r="O133" s="106">
        <v>2577857.42</v>
      </c>
      <c r="P133" s="106">
        <v>122288</v>
      </c>
      <c r="Q133" s="107">
        <f t="shared" si="2"/>
        <v>55229564.420000002</v>
      </c>
    </row>
    <row r="134" spans="1:17" ht="15" customHeight="1" x14ac:dyDescent="0.25">
      <c r="A134" s="56" t="s">
        <v>266</v>
      </c>
      <c r="B134" s="57">
        <v>22805052</v>
      </c>
      <c r="C134" s="57">
        <v>0</v>
      </c>
      <c r="D134" s="57">
        <v>6248341</v>
      </c>
      <c r="E134" s="108">
        <v>0</v>
      </c>
      <c r="F134" s="108">
        <v>254392</v>
      </c>
      <c r="G134" s="108">
        <v>24873</v>
      </c>
      <c r="H134" s="57">
        <v>387593</v>
      </c>
      <c r="I134" s="108">
        <v>959526</v>
      </c>
      <c r="J134" s="108">
        <v>-4118</v>
      </c>
      <c r="K134" s="108">
        <v>587546</v>
      </c>
      <c r="L134" s="109">
        <v>0</v>
      </c>
      <c r="M134" s="57">
        <v>63009</v>
      </c>
      <c r="N134" s="108">
        <v>16561</v>
      </c>
      <c r="O134" s="108">
        <v>461176</v>
      </c>
      <c r="P134" s="108">
        <v>72470</v>
      </c>
      <c r="Q134" s="110">
        <f t="shared" si="2"/>
        <v>31876421</v>
      </c>
    </row>
    <row r="135" spans="1:17" ht="17.25" customHeight="1" x14ac:dyDescent="0.25">
      <c r="A135" s="52" t="s">
        <v>267</v>
      </c>
      <c r="B135" s="53">
        <v>23035188</v>
      </c>
      <c r="C135" s="53">
        <v>0</v>
      </c>
      <c r="D135" s="53">
        <v>6311388</v>
      </c>
      <c r="E135" s="106">
        <v>0</v>
      </c>
      <c r="F135" s="106">
        <v>256959</v>
      </c>
      <c r="G135" s="106">
        <v>25125</v>
      </c>
      <c r="H135" s="53">
        <v>391502</v>
      </c>
      <c r="I135" s="106">
        <v>969185</v>
      </c>
      <c r="J135" s="106">
        <v>-4159</v>
      </c>
      <c r="K135" s="106">
        <v>434135</v>
      </c>
      <c r="L135" s="53">
        <v>0</v>
      </c>
      <c r="M135" s="53">
        <v>63648</v>
      </c>
      <c r="N135" s="106">
        <v>16729</v>
      </c>
      <c r="O135" s="106">
        <v>701830.1</v>
      </c>
      <c r="P135" s="106">
        <v>73201</v>
      </c>
      <c r="Q135" s="107">
        <f t="shared" si="2"/>
        <v>32274731.100000001</v>
      </c>
    </row>
    <row r="136" spans="1:17" ht="15" customHeight="1" x14ac:dyDescent="0.25">
      <c r="A136" s="56" t="s">
        <v>268</v>
      </c>
      <c r="B136" s="57">
        <v>14988999</v>
      </c>
      <c r="C136" s="57">
        <v>0</v>
      </c>
      <c r="D136" s="57">
        <v>4106802</v>
      </c>
      <c r="E136" s="108">
        <v>0</v>
      </c>
      <c r="F136" s="108">
        <v>167198</v>
      </c>
      <c r="G136" s="108">
        <v>16346</v>
      </c>
      <c r="H136" s="57">
        <v>254750</v>
      </c>
      <c r="I136" s="108">
        <v>630563</v>
      </c>
      <c r="J136" s="108">
        <v>-2707</v>
      </c>
      <c r="K136" s="108">
        <v>441949</v>
      </c>
      <c r="L136" s="109">
        <v>0</v>
      </c>
      <c r="M136" s="57">
        <v>41413</v>
      </c>
      <c r="N136" s="108">
        <v>10887</v>
      </c>
      <c r="O136" s="108">
        <v>192349</v>
      </c>
      <c r="P136" s="108">
        <v>47634</v>
      </c>
      <c r="Q136" s="110">
        <f t="shared" si="2"/>
        <v>20896183</v>
      </c>
    </row>
    <row r="137" spans="1:17" ht="17.25" customHeight="1" x14ac:dyDescent="0.25">
      <c r="A137" s="52" t="s">
        <v>269</v>
      </c>
      <c r="B137" s="53">
        <v>23408392</v>
      </c>
      <c r="C137" s="53">
        <v>0</v>
      </c>
      <c r="D137" s="53">
        <v>6413640</v>
      </c>
      <c r="E137" s="106">
        <v>0</v>
      </c>
      <c r="F137" s="106">
        <v>261121</v>
      </c>
      <c r="G137" s="106">
        <v>25531</v>
      </c>
      <c r="H137" s="53">
        <v>397847</v>
      </c>
      <c r="I137" s="106">
        <v>984878</v>
      </c>
      <c r="J137" s="106">
        <v>-4227</v>
      </c>
      <c r="K137" s="106">
        <v>360651</v>
      </c>
      <c r="L137" s="53">
        <v>0</v>
      </c>
      <c r="M137" s="53">
        <v>64680</v>
      </c>
      <c r="N137" s="106">
        <v>17001</v>
      </c>
      <c r="O137" s="106">
        <v>983615</v>
      </c>
      <c r="P137" s="106">
        <v>74387</v>
      </c>
      <c r="Q137" s="107">
        <f t="shared" si="2"/>
        <v>32987516</v>
      </c>
    </row>
    <row r="138" spans="1:17" ht="15" customHeight="1" x14ac:dyDescent="0.25">
      <c r="A138" s="56" t="s">
        <v>270</v>
      </c>
      <c r="B138" s="57">
        <v>179044234</v>
      </c>
      <c r="C138" s="57">
        <v>0</v>
      </c>
      <c r="D138" s="57">
        <v>49055505</v>
      </c>
      <c r="E138" s="108">
        <v>0</v>
      </c>
      <c r="F138" s="108">
        <v>1997117</v>
      </c>
      <c r="G138" s="108">
        <v>195220</v>
      </c>
      <c r="H138" s="57">
        <v>3042962</v>
      </c>
      <c r="I138" s="108">
        <v>7530417</v>
      </c>
      <c r="J138" s="108">
        <v>-32337</v>
      </c>
      <c r="K138" s="108">
        <v>5031341</v>
      </c>
      <c r="L138" s="109">
        <v>0</v>
      </c>
      <c r="M138" s="57">
        <v>494667</v>
      </c>
      <c r="N138" s="108">
        <v>130069</v>
      </c>
      <c r="O138" s="108">
        <v>29094325.630000003</v>
      </c>
      <c r="P138" s="108">
        <v>568987</v>
      </c>
      <c r="Q138" s="110">
        <f t="shared" si="2"/>
        <v>276152507.63</v>
      </c>
    </row>
    <row r="139" spans="1:17" ht="17.25" customHeight="1" x14ac:dyDescent="0.25">
      <c r="A139" s="52" t="s">
        <v>271</v>
      </c>
      <c r="B139" s="53">
        <v>20646848</v>
      </c>
      <c r="C139" s="53">
        <v>0</v>
      </c>
      <c r="D139" s="53">
        <v>5657000</v>
      </c>
      <c r="E139" s="106">
        <v>0</v>
      </c>
      <c r="F139" s="106">
        <v>230314</v>
      </c>
      <c r="G139" s="106">
        <v>22518</v>
      </c>
      <c r="H139" s="53">
        <v>350911</v>
      </c>
      <c r="I139" s="106">
        <v>868658</v>
      </c>
      <c r="J139" s="106">
        <v>-3728</v>
      </c>
      <c r="K139" s="106">
        <v>556832</v>
      </c>
      <c r="L139" s="53">
        <v>0</v>
      </c>
      <c r="M139" s="53">
        <v>57046</v>
      </c>
      <c r="N139" s="106">
        <v>14996</v>
      </c>
      <c r="O139" s="106">
        <v>0</v>
      </c>
      <c r="P139" s="106">
        <v>65611</v>
      </c>
      <c r="Q139" s="107">
        <f t="shared" si="2"/>
        <v>28467006</v>
      </c>
    </row>
    <row r="140" spans="1:17" ht="15" customHeight="1" x14ac:dyDescent="0.25">
      <c r="A140" s="56" t="s">
        <v>272</v>
      </c>
      <c r="B140" s="57">
        <v>16147344</v>
      </c>
      <c r="C140" s="57">
        <v>0</v>
      </c>
      <c r="D140" s="57">
        <v>4424190</v>
      </c>
      <c r="E140" s="108">
        <v>0</v>
      </c>
      <c r="F140" s="108">
        <v>180123</v>
      </c>
      <c r="G140" s="108">
        <v>17611</v>
      </c>
      <c r="H140" s="57">
        <v>274439</v>
      </c>
      <c r="I140" s="108">
        <v>679364</v>
      </c>
      <c r="J140" s="108">
        <v>-2916</v>
      </c>
      <c r="K140" s="108">
        <v>454742</v>
      </c>
      <c r="L140" s="109">
        <v>0</v>
      </c>
      <c r="M140" s="57">
        <v>44615</v>
      </c>
      <c r="N140" s="108">
        <v>11727</v>
      </c>
      <c r="O140" s="108">
        <v>0</v>
      </c>
      <c r="P140" s="108">
        <v>51313</v>
      </c>
      <c r="Q140" s="110">
        <f t="shared" si="2"/>
        <v>22282552</v>
      </c>
    </row>
    <row r="141" spans="1:17" ht="17.25" customHeight="1" x14ac:dyDescent="0.25">
      <c r="A141" s="52" t="s">
        <v>273</v>
      </c>
      <c r="B141" s="53">
        <v>18583720</v>
      </c>
      <c r="C141" s="53">
        <v>0</v>
      </c>
      <c r="D141" s="53">
        <v>5091746</v>
      </c>
      <c r="E141" s="106">
        <v>0</v>
      </c>
      <c r="F141" s="106">
        <v>207306</v>
      </c>
      <c r="G141" s="106">
        <v>20270</v>
      </c>
      <c r="H141" s="53">
        <v>315847</v>
      </c>
      <c r="I141" s="106">
        <v>781937</v>
      </c>
      <c r="J141" s="106">
        <v>-3355</v>
      </c>
      <c r="K141" s="106">
        <v>523447</v>
      </c>
      <c r="L141" s="53">
        <v>0</v>
      </c>
      <c r="M141" s="53">
        <v>51346</v>
      </c>
      <c r="N141" s="106">
        <v>13496</v>
      </c>
      <c r="O141" s="106">
        <v>2246592.27</v>
      </c>
      <c r="P141" s="106">
        <v>59054</v>
      </c>
      <c r="Q141" s="107">
        <f t="shared" si="2"/>
        <v>27891406.27</v>
      </c>
    </row>
    <row r="142" spans="1:17" ht="15" customHeight="1" x14ac:dyDescent="0.25">
      <c r="A142" s="56" t="s">
        <v>274</v>
      </c>
      <c r="B142" s="57">
        <v>25571088</v>
      </c>
      <c r="C142" s="57">
        <v>0</v>
      </c>
      <c r="D142" s="57">
        <v>7006201</v>
      </c>
      <c r="E142" s="108">
        <v>0</v>
      </c>
      <c r="F142" s="108">
        <v>285247</v>
      </c>
      <c r="G142" s="108">
        <v>27891</v>
      </c>
      <c r="H142" s="57">
        <v>434604</v>
      </c>
      <c r="I142" s="108">
        <v>1075897</v>
      </c>
      <c r="J142" s="108">
        <v>-4617</v>
      </c>
      <c r="K142" s="108">
        <v>675421</v>
      </c>
      <c r="L142" s="109">
        <v>0</v>
      </c>
      <c r="M142" s="57">
        <v>70652</v>
      </c>
      <c r="N142" s="108">
        <v>18571</v>
      </c>
      <c r="O142" s="108">
        <v>0</v>
      </c>
      <c r="P142" s="108">
        <v>81260</v>
      </c>
      <c r="Q142" s="110">
        <f t="shared" si="2"/>
        <v>35242215</v>
      </c>
    </row>
    <row r="143" spans="1:17" ht="17.25" customHeight="1" x14ac:dyDescent="0.25">
      <c r="A143" s="52" t="s">
        <v>275</v>
      </c>
      <c r="B143" s="53">
        <v>48117091</v>
      </c>
      <c r="C143" s="53">
        <v>0</v>
      </c>
      <c r="D143" s="53">
        <v>13183591</v>
      </c>
      <c r="E143" s="106">
        <v>0</v>
      </c>
      <c r="F143" s="106">
        <v>536757</v>
      </c>
      <c r="G143" s="106">
        <v>52486</v>
      </c>
      <c r="H143" s="53">
        <v>817798</v>
      </c>
      <c r="I143" s="106">
        <v>2024640</v>
      </c>
      <c r="J143" s="106">
        <v>-8687</v>
      </c>
      <c r="K143" s="106">
        <v>1273148</v>
      </c>
      <c r="L143" s="53">
        <v>0</v>
      </c>
      <c r="M143" s="53">
        <v>132948</v>
      </c>
      <c r="N143" s="106">
        <v>34944</v>
      </c>
      <c r="O143" s="106">
        <v>2634295.917286322</v>
      </c>
      <c r="P143" s="106">
        <v>152904</v>
      </c>
      <c r="Q143" s="107">
        <f t="shared" si="2"/>
        <v>68951915.917286322</v>
      </c>
    </row>
    <row r="144" spans="1:17" ht="15" customHeight="1" x14ac:dyDescent="0.25">
      <c r="A144" s="56" t="s">
        <v>276</v>
      </c>
      <c r="B144" s="57">
        <v>117983734</v>
      </c>
      <c r="C144" s="57">
        <v>0</v>
      </c>
      <c r="D144" s="57">
        <v>32326463</v>
      </c>
      <c r="E144" s="108">
        <v>0</v>
      </c>
      <c r="F144" s="108">
        <v>1316157</v>
      </c>
      <c r="G144" s="108">
        <v>128707</v>
      </c>
      <c r="H144" s="57">
        <v>2005257</v>
      </c>
      <c r="I144" s="108">
        <v>4964963</v>
      </c>
      <c r="J144" s="108">
        <v>-21300</v>
      </c>
      <c r="K144" s="108">
        <v>2991858</v>
      </c>
      <c r="L144" s="109">
        <v>0</v>
      </c>
      <c r="M144" s="57">
        <v>325998</v>
      </c>
      <c r="N144" s="108">
        <v>85675</v>
      </c>
      <c r="O144" s="108">
        <v>19863644</v>
      </c>
      <c r="P144" s="108">
        <v>374921</v>
      </c>
      <c r="Q144" s="110">
        <f t="shared" si="2"/>
        <v>182346077</v>
      </c>
    </row>
    <row r="145" spans="1:17" ht="17.25" customHeight="1" x14ac:dyDescent="0.25">
      <c r="A145" s="52" t="s">
        <v>277</v>
      </c>
      <c r="B145" s="53">
        <v>6449544</v>
      </c>
      <c r="C145" s="53">
        <v>0</v>
      </c>
      <c r="D145" s="53">
        <v>1767106</v>
      </c>
      <c r="E145" s="106">
        <v>0</v>
      </c>
      <c r="F145" s="106">
        <v>71945</v>
      </c>
      <c r="G145" s="106">
        <v>7035</v>
      </c>
      <c r="H145" s="53">
        <v>109617</v>
      </c>
      <c r="I145" s="106">
        <v>271364</v>
      </c>
      <c r="J145" s="106">
        <v>-1164</v>
      </c>
      <c r="K145" s="106">
        <v>285166</v>
      </c>
      <c r="L145" s="53">
        <v>0</v>
      </c>
      <c r="M145" s="53">
        <v>17820</v>
      </c>
      <c r="N145" s="106">
        <v>4685</v>
      </c>
      <c r="O145" s="106">
        <v>0</v>
      </c>
      <c r="P145" s="106">
        <v>20495</v>
      </c>
      <c r="Q145" s="107">
        <f t="shared" si="2"/>
        <v>9003613</v>
      </c>
    </row>
    <row r="146" spans="1:17" ht="15" customHeight="1" x14ac:dyDescent="0.25">
      <c r="A146" s="56" t="s">
        <v>278</v>
      </c>
      <c r="B146" s="57">
        <v>35805057</v>
      </c>
      <c r="C146" s="57">
        <v>0</v>
      </c>
      <c r="D146" s="57">
        <v>9810195</v>
      </c>
      <c r="E146" s="108">
        <v>0</v>
      </c>
      <c r="F146" s="108">
        <v>399408</v>
      </c>
      <c r="G146" s="108">
        <v>39052</v>
      </c>
      <c r="H146" s="57">
        <v>608540</v>
      </c>
      <c r="I146" s="108">
        <v>1506483</v>
      </c>
      <c r="J146" s="108">
        <v>-6465</v>
      </c>
      <c r="K146" s="108">
        <v>899633</v>
      </c>
      <c r="L146" s="109">
        <v>0</v>
      </c>
      <c r="M146" s="57">
        <v>98930</v>
      </c>
      <c r="N146" s="108">
        <v>26004</v>
      </c>
      <c r="O146" s="108">
        <v>1698811</v>
      </c>
      <c r="P146" s="108">
        <v>113781</v>
      </c>
      <c r="Q146" s="110">
        <f t="shared" si="2"/>
        <v>50999429</v>
      </c>
    </row>
    <row r="147" spans="1:17" ht="17.25" customHeight="1" x14ac:dyDescent="0.25">
      <c r="A147" s="52" t="s">
        <v>279</v>
      </c>
      <c r="B147" s="53">
        <v>17077904</v>
      </c>
      <c r="C147" s="53">
        <v>0</v>
      </c>
      <c r="D147" s="53">
        <v>4679158</v>
      </c>
      <c r="E147" s="106">
        <v>0</v>
      </c>
      <c r="F147" s="106">
        <v>190504</v>
      </c>
      <c r="G147" s="106">
        <v>18627</v>
      </c>
      <c r="H147" s="53">
        <v>290253</v>
      </c>
      <c r="I147" s="106">
        <v>718534</v>
      </c>
      <c r="J147" s="106">
        <v>-3084</v>
      </c>
      <c r="K147" s="106">
        <v>488813</v>
      </c>
      <c r="L147" s="53">
        <v>0</v>
      </c>
      <c r="M147" s="53">
        <v>47185</v>
      </c>
      <c r="N147" s="106">
        <v>12404</v>
      </c>
      <c r="O147" s="106">
        <v>184020</v>
      </c>
      <c r="P147" s="106">
        <v>54269</v>
      </c>
      <c r="Q147" s="107">
        <f t="shared" si="2"/>
        <v>23758587</v>
      </c>
    </row>
    <row r="148" spans="1:17" ht="15" customHeight="1" x14ac:dyDescent="0.25">
      <c r="A148" s="56" t="s">
        <v>280</v>
      </c>
      <c r="B148" s="57">
        <v>88043482</v>
      </c>
      <c r="C148" s="57">
        <v>0</v>
      </c>
      <c r="D148" s="57">
        <v>24122780</v>
      </c>
      <c r="E148" s="108">
        <v>0</v>
      </c>
      <c r="F148" s="108">
        <v>982096</v>
      </c>
      <c r="G148" s="108">
        <v>96013</v>
      </c>
      <c r="H148" s="57">
        <v>1496365</v>
      </c>
      <c r="I148" s="108">
        <v>3703656</v>
      </c>
      <c r="J148" s="108">
        <v>-15899</v>
      </c>
      <c r="K148" s="108">
        <v>2350129</v>
      </c>
      <c r="L148" s="109">
        <v>0</v>
      </c>
      <c r="M148" s="57">
        <v>243253</v>
      </c>
      <c r="N148" s="108">
        <v>63951</v>
      </c>
      <c r="O148" s="108">
        <v>1581861</v>
      </c>
      <c r="P148" s="108">
        <v>279789</v>
      </c>
      <c r="Q148" s="110">
        <f t="shared" si="2"/>
        <v>122947476</v>
      </c>
    </row>
    <row r="149" spans="1:17" ht="17.25" customHeight="1" x14ac:dyDescent="0.25">
      <c r="A149" s="52" t="s">
        <v>142</v>
      </c>
      <c r="B149" s="53">
        <v>22109739</v>
      </c>
      <c r="C149" s="53">
        <v>0</v>
      </c>
      <c r="D149" s="53">
        <v>6057834</v>
      </c>
      <c r="E149" s="106">
        <v>0</v>
      </c>
      <c r="F149" s="106">
        <v>246637</v>
      </c>
      <c r="G149" s="106">
        <v>24116</v>
      </c>
      <c r="H149" s="53">
        <v>375776</v>
      </c>
      <c r="I149" s="106">
        <v>930282</v>
      </c>
      <c r="J149" s="106">
        <v>-3992</v>
      </c>
      <c r="K149" s="106">
        <v>593668</v>
      </c>
      <c r="L149" s="53">
        <v>0</v>
      </c>
      <c r="M149" s="53">
        <v>61089</v>
      </c>
      <c r="N149" s="106">
        <v>16058</v>
      </c>
      <c r="O149" s="106">
        <v>0</v>
      </c>
      <c r="P149" s="106">
        <v>70260</v>
      </c>
      <c r="Q149" s="107">
        <f t="shared" si="2"/>
        <v>30481467</v>
      </c>
    </row>
    <row r="150" spans="1:17" ht="15" customHeight="1" x14ac:dyDescent="0.25">
      <c r="A150" s="63"/>
      <c r="B150" s="64"/>
      <c r="C150" s="64"/>
      <c r="D150" s="64"/>
      <c r="E150" s="70"/>
      <c r="F150" s="70"/>
      <c r="G150" s="70"/>
      <c r="H150" s="64"/>
      <c r="I150" s="70"/>
      <c r="J150" s="70"/>
      <c r="K150" s="70"/>
      <c r="L150" s="113"/>
      <c r="M150" s="64"/>
      <c r="N150" s="70"/>
      <c r="O150" s="70"/>
      <c r="P150" s="70"/>
      <c r="Q150" s="114"/>
    </row>
    <row r="151" spans="1:17" ht="15" customHeight="1" x14ac:dyDescent="0.25">
      <c r="A151" s="72" t="s">
        <v>121</v>
      </c>
      <c r="B151" s="73">
        <f>SUM(B12:B150)</f>
        <v>3596578094</v>
      </c>
      <c r="C151" s="73">
        <f>SUM(C12:C150)</f>
        <v>0</v>
      </c>
      <c r="D151" s="73">
        <f t="shared" ref="D151:P151" si="3">SUM(D12:D150)</f>
        <v>990851549</v>
      </c>
      <c r="E151" s="73">
        <f t="shared" si="3"/>
        <v>0</v>
      </c>
      <c r="F151" s="73">
        <f t="shared" si="3"/>
        <v>40119931</v>
      </c>
      <c r="G151" s="73">
        <f t="shared" si="3"/>
        <v>3922749</v>
      </c>
      <c r="H151" s="73">
        <f t="shared" si="3"/>
        <v>61127021</v>
      </c>
      <c r="I151" s="73">
        <f t="shared" si="3"/>
        <v>151321221</v>
      </c>
      <c r="J151" s="73">
        <f t="shared" si="3"/>
        <v>-649395</v>
      </c>
      <c r="K151" s="73">
        <f t="shared" si="3"/>
        <v>91070558</v>
      </c>
      <c r="L151" s="73">
        <f t="shared" si="3"/>
        <v>0</v>
      </c>
      <c r="M151" s="73">
        <f t="shared" si="3"/>
        <v>9937299</v>
      </c>
      <c r="N151" s="73">
        <f t="shared" si="3"/>
        <v>2612078</v>
      </c>
      <c r="O151" s="73">
        <f t="shared" si="3"/>
        <v>306473381.29728627</v>
      </c>
      <c r="P151" s="73">
        <f t="shared" si="3"/>
        <v>11429184</v>
      </c>
      <c r="Q151" s="73">
        <f>SUM(Q12:Q150)</f>
        <v>5264793670.297287</v>
      </c>
    </row>
    <row r="152" spans="1:17" ht="13.5" customHeight="1" x14ac:dyDescent="0.25">
      <c r="A152" s="66"/>
      <c r="B152" s="67"/>
      <c r="C152" s="77"/>
      <c r="D152" s="77"/>
      <c r="E152" s="77"/>
      <c r="F152" s="77"/>
      <c r="G152" s="77"/>
      <c r="H152" s="77"/>
      <c r="I152" s="77"/>
      <c r="J152" s="77"/>
      <c r="K152" s="77"/>
      <c r="L152" s="67"/>
      <c r="M152" s="77"/>
      <c r="N152" s="77"/>
      <c r="O152" s="77"/>
      <c r="P152" s="77"/>
      <c r="Q152" s="68"/>
    </row>
    <row r="153" spans="1:17" x14ac:dyDescent="0.25">
      <c r="A153" s="78" t="s">
        <v>314</v>
      </c>
    </row>
    <row r="154" spans="1:17" ht="6.75" customHeight="1" x14ac:dyDescent="0.25"/>
    <row r="155" spans="1:17" s="81" customFormat="1" x14ac:dyDescent="0.25">
      <c r="A155" s="80" t="s">
        <v>283</v>
      </c>
    </row>
  </sheetData>
  <mergeCells count="18">
    <mergeCell ref="Q58:Q61"/>
    <mergeCell ref="A56:Q56"/>
    <mergeCell ref="Q7:Q10"/>
    <mergeCell ref="A53:Q53"/>
    <mergeCell ref="A7:A10"/>
    <mergeCell ref="A58:A61"/>
    <mergeCell ref="A55:Q55"/>
    <mergeCell ref="A2:Q2"/>
    <mergeCell ref="A3:Q3"/>
    <mergeCell ref="A4:Q4"/>
    <mergeCell ref="A5:Q5"/>
    <mergeCell ref="A54:Q54"/>
    <mergeCell ref="A108:A111"/>
    <mergeCell ref="Q108:Q111"/>
    <mergeCell ref="A104:Q104"/>
    <mergeCell ref="A103:Q103"/>
    <mergeCell ref="A105:Q105"/>
    <mergeCell ref="A106:Q106"/>
  </mergeCells>
  <pageMargins left="0.25" right="0.25" top="0.75" bottom="0.75" header="0.3" footer="0.3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showGridLines="0" topLeftCell="A28" zoomScale="110" zoomScaleNormal="110" workbookViewId="0">
      <selection activeCell="R1" sqref="R1:R1048576"/>
    </sheetView>
  </sheetViews>
  <sheetFormatPr baseColWidth="10" defaultColWidth="8.42578125" defaultRowHeight="13.5" x14ac:dyDescent="0.25"/>
  <cols>
    <col min="1" max="1" width="25.28515625" style="79" customWidth="1"/>
    <col min="2" max="6" width="12.140625" style="3" customWidth="1"/>
    <col min="7" max="7" width="13.85546875" style="3" customWidth="1"/>
    <col min="8" max="8" width="12.140625" style="3" customWidth="1"/>
    <col min="9" max="9" width="12.5703125" style="3" customWidth="1"/>
    <col min="10" max="10" width="12.85546875" style="3" customWidth="1"/>
    <col min="11" max="11" width="12.140625" style="3" customWidth="1"/>
    <col min="12" max="12" width="10.85546875" style="3" customWidth="1"/>
    <col min="13" max="16" width="12" style="3" customWidth="1"/>
    <col min="17" max="17" width="15.140625" style="3" customWidth="1"/>
    <col min="18" max="18" width="23.42578125" style="3" customWidth="1"/>
    <col min="19" max="16384" width="8.42578125" style="3"/>
  </cols>
  <sheetData>
    <row r="1" spans="1:26" ht="12" customHeight="1" x14ac:dyDescent="0.25">
      <c r="A1" s="8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6" ht="13.5" customHeight="1" x14ac:dyDescent="0.3">
      <c r="A2" s="154" t="s">
        <v>331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26" ht="16.5" customHeight="1" x14ac:dyDescent="0.25">
      <c r="A3" s="162" t="s">
        <v>298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26" ht="12.75" customHeight="1" x14ac:dyDescent="0.25">
      <c r="A4" s="162" t="s">
        <v>394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26" ht="10.5" customHeight="1" x14ac:dyDescent="0.25">
      <c r="A5" s="150" t="s">
        <v>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26" ht="5.25" customHeight="1" x14ac:dyDescent="0.2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2"/>
    </row>
    <row r="7" spans="1:26" ht="12.75" customHeight="1" x14ac:dyDescent="0.25">
      <c r="A7" s="152" t="s">
        <v>297</v>
      </c>
      <c r="B7" s="115"/>
      <c r="C7" s="115" t="s">
        <v>140</v>
      </c>
      <c r="D7" s="115" t="s">
        <v>140</v>
      </c>
      <c r="E7" s="115" t="s">
        <v>146</v>
      </c>
      <c r="F7" s="115" t="s">
        <v>148</v>
      </c>
      <c r="G7" s="115" t="s">
        <v>300</v>
      </c>
      <c r="H7" s="115" t="s">
        <v>145</v>
      </c>
      <c r="I7" s="115" t="s">
        <v>146</v>
      </c>
      <c r="J7" s="115" t="s">
        <v>146</v>
      </c>
      <c r="K7" s="115" t="s">
        <v>149</v>
      </c>
      <c r="L7" s="115" t="s">
        <v>146</v>
      </c>
      <c r="M7" s="115" t="s">
        <v>146</v>
      </c>
      <c r="N7" s="115" t="s">
        <v>147</v>
      </c>
      <c r="O7" s="115"/>
      <c r="P7" s="115" t="s">
        <v>290</v>
      </c>
      <c r="Q7" s="164" t="s">
        <v>127</v>
      </c>
      <c r="R7" s="105"/>
      <c r="S7" s="105"/>
      <c r="T7" s="105"/>
      <c r="U7" s="105"/>
      <c r="V7" s="105"/>
      <c r="W7" s="105"/>
      <c r="X7" s="105"/>
      <c r="Y7" s="105"/>
      <c r="Z7" s="105"/>
    </row>
    <row r="8" spans="1:26" ht="12.75" customHeight="1" x14ac:dyDescent="0.25">
      <c r="A8" s="163"/>
      <c r="B8" s="116" t="s">
        <v>140</v>
      </c>
      <c r="C8" s="116" t="s">
        <v>155</v>
      </c>
      <c r="D8" s="116" t="s">
        <v>150</v>
      </c>
      <c r="E8" s="116" t="s">
        <v>156</v>
      </c>
      <c r="F8" s="116" t="s">
        <v>151</v>
      </c>
      <c r="G8" s="116" t="s">
        <v>301</v>
      </c>
      <c r="H8" s="116" t="s">
        <v>151</v>
      </c>
      <c r="I8" s="116" t="s">
        <v>286</v>
      </c>
      <c r="J8" s="116" t="s">
        <v>286</v>
      </c>
      <c r="K8" s="116" t="s">
        <v>154</v>
      </c>
      <c r="L8" s="116" t="s">
        <v>150</v>
      </c>
      <c r="M8" s="116" t="s">
        <v>152</v>
      </c>
      <c r="N8" s="116" t="s">
        <v>153</v>
      </c>
      <c r="O8" s="116" t="s">
        <v>140</v>
      </c>
      <c r="P8" s="116" t="s">
        <v>291</v>
      </c>
      <c r="Q8" s="165"/>
      <c r="R8" s="105"/>
      <c r="S8" s="105"/>
      <c r="T8" s="105"/>
      <c r="U8" s="105"/>
      <c r="V8" s="105"/>
      <c r="W8" s="105"/>
      <c r="X8" s="105"/>
      <c r="Y8" s="105"/>
      <c r="Z8" s="105"/>
    </row>
    <row r="9" spans="1:26" ht="12.75" customHeight="1" x14ac:dyDescent="0.25">
      <c r="A9" s="163"/>
      <c r="B9" s="116" t="s">
        <v>155</v>
      </c>
      <c r="C9" s="116" t="s">
        <v>284</v>
      </c>
      <c r="D9" s="116" t="s">
        <v>156</v>
      </c>
      <c r="E9" s="116" t="s">
        <v>285</v>
      </c>
      <c r="F9" s="116" t="s">
        <v>159</v>
      </c>
      <c r="G9" s="116" t="s">
        <v>302</v>
      </c>
      <c r="H9" s="116" t="s">
        <v>157</v>
      </c>
      <c r="I9" s="116" t="s">
        <v>287</v>
      </c>
      <c r="J9" s="116" t="s">
        <v>287</v>
      </c>
      <c r="K9" s="116" t="s">
        <v>161</v>
      </c>
      <c r="L9" s="116" t="s">
        <v>152</v>
      </c>
      <c r="M9" s="116" t="s">
        <v>158</v>
      </c>
      <c r="N9" s="116" t="s">
        <v>160</v>
      </c>
      <c r="O9" s="116" t="s">
        <v>282</v>
      </c>
      <c r="P9" s="116" t="s">
        <v>292</v>
      </c>
      <c r="Q9" s="165"/>
      <c r="R9" s="105"/>
      <c r="S9" s="105"/>
      <c r="T9" s="105"/>
      <c r="U9" s="105"/>
      <c r="V9" s="105"/>
      <c r="W9" s="105"/>
      <c r="X9" s="105"/>
      <c r="Y9" s="105"/>
      <c r="Z9" s="105"/>
    </row>
    <row r="10" spans="1:26" ht="12.75" customHeight="1" x14ac:dyDescent="0.25">
      <c r="A10" s="153"/>
      <c r="B10" s="50"/>
      <c r="C10" s="50"/>
      <c r="D10" s="50" t="s">
        <v>162</v>
      </c>
      <c r="E10" s="50" t="s">
        <v>284</v>
      </c>
      <c r="F10" s="50" t="s">
        <v>165</v>
      </c>
      <c r="G10" s="50" t="s">
        <v>303</v>
      </c>
      <c r="H10" s="50" t="s">
        <v>163</v>
      </c>
      <c r="I10" s="50"/>
      <c r="J10" s="50" t="s">
        <v>284</v>
      </c>
      <c r="K10" s="50" t="s">
        <v>167</v>
      </c>
      <c r="L10" s="50"/>
      <c r="M10" s="50" t="s">
        <v>164</v>
      </c>
      <c r="N10" s="50" t="s">
        <v>166</v>
      </c>
      <c r="O10" s="50"/>
      <c r="P10" s="50" t="s">
        <v>293</v>
      </c>
      <c r="Q10" s="166"/>
      <c r="R10" s="105"/>
      <c r="S10" s="105"/>
      <c r="T10" s="105"/>
      <c r="U10" s="105"/>
      <c r="V10" s="105"/>
      <c r="W10" s="105"/>
      <c r="X10" s="105"/>
      <c r="Y10" s="105"/>
      <c r="Z10" s="105"/>
    </row>
    <row r="11" spans="1:26" ht="12" hidden="1" customHeight="1" x14ac:dyDescent="0.25">
      <c r="A11" s="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51"/>
    </row>
    <row r="12" spans="1:26" ht="17.25" customHeight="1" x14ac:dyDescent="0.25">
      <c r="A12" s="63" t="s">
        <v>319</v>
      </c>
      <c r="B12" s="117">
        <v>9161769.1699999999</v>
      </c>
      <c r="C12" s="117">
        <v>0</v>
      </c>
      <c r="D12" s="117">
        <v>2510223.7400000002</v>
      </c>
      <c r="E12" s="118">
        <v>0</v>
      </c>
      <c r="F12" s="118">
        <v>102199.92</v>
      </c>
      <c r="G12" s="118">
        <v>9992.7100000000009</v>
      </c>
      <c r="H12" s="118">
        <v>155712.42000000001</v>
      </c>
      <c r="I12" s="118">
        <v>385471.79000000004</v>
      </c>
      <c r="J12" s="118">
        <v>-1654.22</v>
      </c>
      <c r="K12" s="118">
        <v>109220.55</v>
      </c>
      <c r="L12" s="119">
        <v>0</v>
      </c>
      <c r="M12" s="117">
        <v>25313.919999999998</v>
      </c>
      <c r="N12" s="118">
        <v>6653.8700000000008</v>
      </c>
      <c r="O12" s="118">
        <v>0</v>
      </c>
      <c r="P12" s="118">
        <v>29114.18</v>
      </c>
      <c r="Q12" s="118">
        <f>SUM(B12:P12)</f>
        <v>12494018.049999999</v>
      </c>
    </row>
    <row r="13" spans="1:26" ht="17.25" customHeight="1" x14ac:dyDescent="0.25">
      <c r="A13" s="56" t="s">
        <v>304</v>
      </c>
      <c r="B13" s="120">
        <v>1452725.18</v>
      </c>
      <c r="C13" s="120">
        <v>0</v>
      </c>
      <c r="D13" s="120">
        <v>398030.52</v>
      </c>
      <c r="E13" s="121">
        <v>0</v>
      </c>
      <c r="F13" s="121">
        <v>16205.18</v>
      </c>
      <c r="G13" s="121">
        <v>1584.4699999999998</v>
      </c>
      <c r="H13" s="121">
        <v>24690.339999999997</v>
      </c>
      <c r="I13" s="121">
        <v>61121.15</v>
      </c>
      <c r="J13" s="121">
        <v>-262.3</v>
      </c>
      <c r="K13" s="121">
        <v>40287.82</v>
      </c>
      <c r="L13" s="122">
        <v>0</v>
      </c>
      <c r="M13" s="120">
        <v>4013.86</v>
      </c>
      <c r="N13" s="121">
        <v>1055.07</v>
      </c>
      <c r="O13" s="121">
        <v>0</v>
      </c>
      <c r="P13" s="121">
        <v>4616.46</v>
      </c>
      <c r="Q13" s="121">
        <f t="shared" ref="Q13:Q55" si="0">SUM(B13:P13)</f>
        <v>2004067.75</v>
      </c>
    </row>
    <row r="14" spans="1:26" ht="17.25" customHeight="1" x14ac:dyDescent="0.25">
      <c r="A14" s="63" t="s">
        <v>326</v>
      </c>
      <c r="B14" s="117">
        <v>1935766.2399999998</v>
      </c>
      <c r="C14" s="117">
        <v>0</v>
      </c>
      <c r="D14" s="117">
        <v>707654.86</v>
      </c>
      <c r="E14" s="118">
        <v>0</v>
      </c>
      <c r="F14" s="118">
        <v>21593.52</v>
      </c>
      <c r="G14" s="118">
        <v>2111.31</v>
      </c>
      <c r="H14" s="118">
        <v>32900.049999999988</v>
      </c>
      <c r="I14" s="118">
        <v>81444.31</v>
      </c>
      <c r="J14" s="118">
        <v>-349.52</v>
      </c>
      <c r="K14" s="118">
        <v>62640.140000000007</v>
      </c>
      <c r="L14" s="119">
        <v>0</v>
      </c>
      <c r="M14" s="117">
        <v>5348.49</v>
      </c>
      <c r="N14" s="118">
        <v>1405.8999999999999</v>
      </c>
      <c r="O14" s="118">
        <v>0</v>
      </c>
      <c r="P14" s="118">
        <v>6151.4699999999993</v>
      </c>
      <c r="Q14" s="118">
        <f t="shared" si="0"/>
        <v>2856666.77</v>
      </c>
    </row>
    <row r="15" spans="1:26" ht="17.25" customHeight="1" x14ac:dyDescent="0.25">
      <c r="A15" s="56" t="s">
        <v>315</v>
      </c>
      <c r="B15" s="120">
        <v>3743266.6900000004</v>
      </c>
      <c r="C15" s="120">
        <v>0</v>
      </c>
      <c r="D15" s="120">
        <v>1368419.8299999998</v>
      </c>
      <c r="E15" s="121">
        <v>0</v>
      </c>
      <c r="F15" s="121">
        <v>41756.21</v>
      </c>
      <c r="G15" s="121">
        <v>4082.7299999999996</v>
      </c>
      <c r="H15" s="121">
        <v>63620.1</v>
      </c>
      <c r="I15" s="121">
        <v>157492.03</v>
      </c>
      <c r="J15" s="121">
        <v>-675.88</v>
      </c>
      <c r="K15" s="121">
        <v>121129.68</v>
      </c>
      <c r="L15" s="122">
        <v>0</v>
      </c>
      <c r="M15" s="120">
        <v>10342.620000000001</v>
      </c>
      <c r="N15" s="121">
        <v>2718.63</v>
      </c>
      <c r="O15" s="121">
        <v>0</v>
      </c>
      <c r="P15" s="121">
        <v>11895.34</v>
      </c>
      <c r="Q15" s="121">
        <f t="shared" si="0"/>
        <v>5524047.9800000004</v>
      </c>
    </row>
    <row r="16" spans="1:26" ht="17.25" customHeight="1" x14ac:dyDescent="0.25">
      <c r="A16" s="63" t="s">
        <v>398</v>
      </c>
      <c r="B16" s="117">
        <v>2560153.5100000002</v>
      </c>
      <c r="C16" s="117">
        <v>0</v>
      </c>
      <c r="D16" s="117">
        <v>701452.2300000001</v>
      </c>
      <c r="E16" s="118">
        <v>0</v>
      </c>
      <c r="F16" s="118">
        <v>28558.3</v>
      </c>
      <c r="G16" s="118">
        <v>2792.19</v>
      </c>
      <c r="H16" s="118">
        <v>43511.94</v>
      </c>
      <c r="I16" s="118">
        <v>107708.98999999999</v>
      </c>
      <c r="J16" s="118">
        <v>-462.28</v>
      </c>
      <c r="K16" s="118">
        <v>77305.069999999992</v>
      </c>
      <c r="L16" s="119">
        <v>0</v>
      </c>
      <c r="M16" s="117">
        <v>7073.62</v>
      </c>
      <c r="N16" s="118">
        <v>1859.44</v>
      </c>
      <c r="O16" s="118">
        <v>0</v>
      </c>
      <c r="P16" s="118">
        <v>8135.6900000000005</v>
      </c>
      <c r="Q16" s="118">
        <f t="shared" si="0"/>
        <v>3538088.7</v>
      </c>
    </row>
    <row r="17" spans="1:17" ht="17.25" customHeight="1" x14ac:dyDescent="0.25">
      <c r="A17" s="56" t="s">
        <v>399</v>
      </c>
      <c r="B17" s="120">
        <v>4680133.05</v>
      </c>
      <c r="C17" s="120">
        <v>0</v>
      </c>
      <c r="D17" s="120">
        <v>1282306.4100000001</v>
      </c>
      <c r="E17" s="121">
        <v>0</v>
      </c>
      <c r="F17" s="121">
        <v>52207.41</v>
      </c>
      <c r="G17" s="121">
        <v>5104.76</v>
      </c>
      <c r="H17" s="121">
        <v>79543.16</v>
      </c>
      <c r="I17" s="121">
        <v>196918.23</v>
      </c>
      <c r="J17" s="121">
        <v>-845.01</v>
      </c>
      <c r="K17" s="121">
        <v>133114.66</v>
      </c>
      <c r="L17" s="122">
        <v>0</v>
      </c>
      <c r="M17" s="120">
        <v>12931.22</v>
      </c>
      <c r="N17" s="121">
        <v>3398.94</v>
      </c>
      <c r="O17" s="121">
        <v>0</v>
      </c>
      <c r="P17" s="121">
        <v>14872.43</v>
      </c>
      <c r="Q17" s="121">
        <f t="shared" si="0"/>
        <v>6459685.2600000007</v>
      </c>
    </row>
    <row r="18" spans="1:17" ht="17.25" customHeight="1" x14ac:dyDescent="0.25">
      <c r="A18" s="63" t="s">
        <v>305</v>
      </c>
      <c r="B18" s="117">
        <v>959248.44</v>
      </c>
      <c r="C18" s="117">
        <v>0</v>
      </c>
      <c r="D18" s="117">
        <v>270732.71999999997</v>
      </c>
      <c r="E18" s="118">
        <v>0</v>
      </c>
      <c r="F18" s="118">
        <v>11544.81</v>
      </c>
      <c r="G18" s="118">
        <v>972.62</v>
      </c>
      <c r="H18" s="118">
        <v>11250.91</v>
      </c>
      <c r="I18" s="118">
        <v>16807.78</v>
      </c>
      <c r="J18" s="118">
        <v>0</v>
      </c>
      <c r="K18" s="118">
        <v>28128.699999999997</v>
      </c>
      <c r="L18" s="119">
        <v>0</v>
      </c>
      <c r="M18" s="117">
        <v>2683.4</v>
      </c>
      <c r="N18" s="118">
        <v>1245.26</v>
      </c>
      <c r="O18" s="118">
        <v>0</v>
      </c>
      <c r="P18" s="118">
        <v>3716.22</v>
      </c>
      <c r="Q18" s="118">
        <f t="shared" si="0"/>
        <v>1306330.8599999999</v>
      </c>
    </row>
    <row r="19" spans="1:17" ht="17.25" customHeight="1" x14ac:dyDescent="0.25">
      <c r="A19" s="56" t="s">
        <v>316</v>
      </c>
      <c r="B19" s="120">
        <v>988371.72999999986</v>
      </c>
      <c r="C19" s="120">
        <v>0</v>
      </c>
      <c r="D19" s="120">
        <v>278952.31</v>
      </c>
      <c r="E19" s="121">
        <v>0</v>
      </c>
      <c r="F19" s="121">
        <v>11895.32</v>
      </c>
      <c r="G19" s="121">
        <v>1002.14</v>
      </c>
      <c r="H19" s="121">
        <v>11592.489999999998</v>
      </c>
      <c r="I19" s="121">
        <v>17318.09</v>
      </c>
      <c r="J19" s="121">
        <v>0</v>
      </c>
      <c r="K19" s="121">
        <v>28982.7</v>
      </c>
      <c r="L19" s="122">
        <v>0</v>
      </c>
      <c r="M19" s="120">
        <v>2764.88</v>
      </c>
      <c r="N19" s="121">
        <v>1283.06</v>
      </c>
      <c r="O19" s="121">
        <v>0</v>
      </c>
      <c r="P19" s="121">
        <v>3829.05</v>
      </c>
      <c r="Q19" s="121">
        <f t="shared" si="0"/>
        <v>1345991.7699999998</v>
      </c>
    </row>
    <row r="20" spans="1:17" ht="17.25" customHeight="1" x14ac:dyDescent="0.25">
      <c r="A20" s="63" t="s">
        <v>320</v>
      </c>
      <c r="B20" s="117">
        <v>3147747.9800000004</v>
      </c>
      <c r="C20" s="117">
        <v>0</v>
      </c>
      <c r="D20" s="117">
        <v>862446.77999999991</v>
      </c>
      <c r="E20" s="118">
        <v>0</v>
      </c>
      <c r="F20" s="118">
        <v>35112.949999999997</v>
      </c>
      <c r="G20" s="118">
        <v>3433.09</v>
      </c>
      <c r="H20" s="118">
        <v>53498.649999999994</v>
      </c>
      <c r="I20" s="118">
        <v>132431.88</v>
      </c>
      <c r="J20" s="118">
        <v>-568.37</v>
      </c>
      <c r="K20" s="118">
        <v>96886.68</v>
      </c>
      <c r="L20" s="119">
        <v>0</v>
      </c>
      <c r="M20" s="117">
        <v>8697.14</v>
      </c>
      <c r="N20" s="118">
        <v>2286.1799999999998</v>
      </c>
      <c r="O20" s="118">
        <v>0</v>
      </c>
      <c r="P20" s="118">
        <v>10002.93</v>
      </c>
      <c r="Q20" s="118">
        <f t="shared" si="0"/>
        <v>4351975.8899999987</v>
      </c>
    </row>
    <row r="21" spans="1:17" ht="17.25" customHeight="1" x14ac:dyDescent="0.25">
      <c r="A21" s="56" t="s">
        <v>341</v>
      </c>
      <c r="B21" s="120">
        <v>3249004.9999999995</v>
      </c>
      <c r="C21" s="120">
        <v>0</v>
      </c>
      <c r="D21" s="120">
        <v>890192.61999999988</v>
      </c>
      <c r="E21" s="121">
        <v>0</v>
      </c>
      <c r="F21" s="121">
        <v>36243.01</v>
      </c>
      <c r="G21" s="121">
        <v>3543.8</v>
      </c>
      <c r="H21" s="121">
        <v>55219.82</v>
      </c>
      <c r="I21" s="121">
        <v>136702.98000000001</v>
      </c>
      <c r="J21" s="121">
        <v>-586.61</v>
      </c>
      <c r="K21" s="121">
        <v>79296.739999999991</v>
      </c>
      <c r="L21" s="122">
        <v>0</v>
      </c>
      <c r="M21" s="120">
        <v>8977.01</v>
      </c>
      <c r="N21" s="121">
        <v>2359.58</v>
      </c>
      <c r="O21" s="121">
        <v>0</v>
      </c>
      <c r="P21" s="121">
        <v>10324.630000000001</v>
      </c>
      <c r="Q21" s="121">
        <f t="shared" si="0"/>
        <v>4471278.5799999991</v>
      </c>
    </row>
    <row r="22" spans="1:17" ht="17.25" customHeight="1" x14ac:dyDescent="0.25">
      <c r="A22" s="63" t="s">
        <v>342</v>
      </c>
      <c r="B22" s="117">
        <v>889725.64</v>
      </c>
      <c r="C22" s="117">
        <v>0</v>
      </c>
      <c r="D22" s="117">
        <v>243774.77</v>
      </c>
      <c r="E22" s="118">
        <v>0</v>
      </c>
      <c r="F22" s="118">
        <v>9924.89</v>
      </c>
      <c r="G22" s="118">
        <v>970.40000000000009</v>
      </c>
      <c r="H22" s="118">
        <v>15121.66</v>
      </c>
      <c r="I22" s="118">
        <v>37433.160000000003</v>
      </c>
      <c r="J22" s="118">
        <v>-160.65</v>
      </c>
      <c r="K22" s="118">
        <v>29205.350000000002</v>
      </c>
      <c r="L22" s="119">
        <v>0</v>
      </c>
      <c r="M22" s="117">
        <v>2458.27</v>
      </c>
      <c r="N22" s="118">
        <v>646.20000000000005</v>
      </c>
      <c r="O22" s="118">
        <v>0</v>
      </c>
      <c r="P22" s="118">
        <v>2827.37</v>
      </c>
      <c r="Q22" s="118">
        <f t="shared" si="0"/>
        <v>1231927.0599999998</v>
      </c>
    </row>
    <row r="23" spans="1:17" ht="17.25" customHeight="1" x14ac:dyDescent="0.25">
      <c r="A23" s="56" t="s">
        <v>294</v>
      </c>
      <c r="B23" s="120">
        <v>2486881.39</v>
      </c>
      <c r="C23" s="120">
        <v>0</v>
      </c>
      <c r="D23" s="120">
        <v>952837.83</v>
      </c>
      <c r="E23" s="121">
        <v>0</v>
      </c>
      <c r="F23" s="121">
        <v>27740.75</v>
      </c>
      <c r="G23" s="121">
        <v>2712.1800000000003</v>
      </c>
      <c r="H23" s="121">
        <v>42266.54</v>
      </c>
      <c r="I23" s="121">
        <v>104622.22</v>
      </c>
      <c r="J23" s="121">
        <v>-449.06</v>
      </c>
      <c r="K23" s="121">
        <v>73033.509999999995</v>
      </c>
      <c r="L23" s="122">
        <v>0</v>
      </c>
      <c r="M23" s="120">
        <v>6871.11</v>
      </c>
      <c r="N23" s="121">
        <v>1806.28</v>
      </c>
      <c r="O23" s="121">
        <v>0</v>
      </c>
      <c r="P23" s="121">
        <v>7902.8700000000008</v>
      </c>
      <c r="Q23" s="121">
        <f t="shared" si="0"/>
        <v>3706225.62</v>
      </c>
    </row>
    <row r="24" spans="1:17" ht="17.25" customHeight="1" x14ac:dyDescent="0.25">
      <c r="A24" s="63" t="s">
        <v>295</v>
      </c>
      <c r="B24" s="117">
        <v>4409298.55</v>
      </c>
      <c r="C24" s="117">
        <v>0</v>
      </c>
      <c r="D24" s="117">
        <v>1689403.6</v>
      </c>
      <c r="E24" s="118">
        <v>0</v>
      </c>
      <c r="F24" s="118">
        <v>49185</v>
      </c>
      <c r="G24" s="118">
        <v>4808.78</v>
      </c>
      <c r="H24" s="118">
        <v>74939.570000000007</v>
      </c>
      <c r="I24" s="118">
        <v>185497.65000000002</v>
      </c>
      <c r="J24" s="118">
        <v>-796.19</v>
      </c>
      <c r="K24" s="118">
        <v>129490.09999999999</v>
      </c>
      <c r="L24" s="119">
        <v>0</v>
      </c>
      <c r="M24" s="117">
        <v>12182.66</v>
      </c>
      <c r="N24" s="118">
        <v>3202.57</v>
      </c>
      <c r="O24" s="118">
        <v>0</v>
      </c>
      <c r="P24" s="118">
        <v>14011.97</v>
      </c>
      <c r="Q24" s="118">
        <f t="shared" si="0"/>
        <v>6571224.2600000007</v>
      </c>
    </row>
    <row r="25" spans="1:17" ht="17.25" customHeight="1" x14ac:dyDescent="0.25">
      <c r="A25" s="56" t="s">
        <v>327</v>
      </c>
      <c r="B25" s="120">
        <v>2852395.1200000006</v>
      </c>
      <c r="C25" s="120">
        <v>0</v>
      </c>
      <c r="D25" s="120">
        <v>1092882.82</v>
      </c>
      <c r="E25" s="121">
        <v>0</v>
      </c>
      <c r="F25" s="121">
        <v>31817.99</v>
      </c>
      <c r="G25" s="121">
        <v>3110.8199999999997</v>
      </c>
      <c r="H25" s="121">
        <v>48478.74</v>
      </c>
      <c r="I25" s="121">
        <v>119999.25</v>
      </c>
      <c r="J25" s="121">
        <v>-515.05999999999995</v>
      </c>
      <c r="K25" s="121">
        <v>83767.740000000005</v>
      </c>
      <c r="L25" s="122">
        <v>0</v>
      </c>
      <c r="M25" s="120">
        <v>7881</v>
      </c>
      <c r="N25" s="121">
        <v>2071.75</v>
      </c>
      <c r="O25" s="121">
        <v>340153</v>
      </c>
      <c r="P25" s="121">
        <v>9064.4199999999983</v>
      </c>
      <c r="Q25" s="121">
        <f t="shared" si="0"/>
        <v>4591107.5900000008</v>
      </c>
    </row>
    <row r="26" spans="1:17" ht="17.25" customHeight="1" x14ac:dyDescent="0.25">
      <c r="A26" s="63" t="s">
        <v>306</v>
      </c>
      <c r="B26" s="117">
        <v>2905602.81</v>
      </c>
      <c r="C26" s="117">
        <v>0</v>
      </c>
      <c r="D26" s="117">
        <v>1113269.1300000001</v>
      </c>
      <c r="E26" s="118">
        <v>0</v>
      </c>
      <c r="F26" s="118">
        <v>32411.52</v>
      </c>
      <c r="G26" s="118">
        <v>3168.8399999999997</v>
      </c>
      <c r="H26" s="118">
        <v>49383.06</v>
      </c>
      <c r="I26" s="118">
        <v>122237.66</v>
      </c>
      <c r="J26" s="118">
        <v>-524.66999999999996</v>
      </c>
      <c r="K26" s="118">
        <v>85330.31</v>
      </c>
      <c r="L26" s="119">
        <v>0</v>
      </c>
      <c r="M26" s="117">
        <v>8027.99</v>
      </c>
      <c r="N26" s="118">
        <v>2110.41</v>
      </c>
      <c r="O26" s="118">
        <v>0</v>
      </c>
      <c r="P26" s="118">
        <v>9233.49</v>
      </c>
      <c r="Q26" s="118">
        <f t="shared" si="0"/>
        <v>4330250.5500000007</v>
      </c>
    </row>
    <row r="27" spans="1:17" ht="17.25" customHeight="1" x14ac:dyDescent="0.25">
      <c r="A27" s="56" t="s">
        <v>321</v>
      </c>
      <c r="B27" s="120">
        <v>3844389.38</v>
      </c>
      <c r="C27" s="120">
        <v>0</v>
      </c>
      <c r="D27" s="120">
        <v>1053320.27</v>
      </c>
      <c r="E27" s="121">
        <v>0</v>
      </c>
      <c r="F27" s="121">
        <v>42884.31</v>
      </c>
      <c r="G27" s="121">
        <v>4193.0600000000004</v>
      </c>
      <c r="H27" s="121">
        <v>65338.820000000007</v>
      </c>
      <c r="I27" s="121">
        <v>161748.35999999999</v>
      </c>
      <c r="J27" s="121">
        <v>-694.13</v>
      </c>
      <c r="K27" s="121">
        <v>102177.07</v>
      </c>
      <c r="L27" s="122">
        <v>0</v>
      </c>
      <c r="M27" s="120">
        <v>10622.03</v>
      </c>
      <c r="N27" s="121">
        <v>2792.06</v>
      </c>
      <c r="O27" s="121">
        <v>0</v>
      </c>
      <c r="P27" s="121">
        <v>12216.67</v>
      </c>
      <c r="Q27" s="121">
        <f t="shared" si="0"/>
        <v>5298987.9000000004</v>
      </c>
    </row>
    <row r="28" spans="1:17" ht="17.25" customHeight="1" x14ac:dyDescent="0.25">
      <c r="A28" s="63" t="s">
        <v>328</v>
      </c>
      <c r="B28" s="117">
        <v>2062537.5699999998</v>
      </c>
      <c r="C28" s="117">
        <v>0</v>
      </c>
      <c r="D28" s="117">
        <v>565112.73</v>
      </c>
      <c r="E28" s="118">
        <v>0</v>
      </c>
      <c r="F28" s="118">
        <v>23007.73</v>
      </c>
      <c r="G28" s="118">
        <v>2249.63</v>
      </c>
      <c r="H28" s="118">
        <v>35054.680000000008</v>
      </c>
      <c r="I28" s="118">
        <v>86779.829999999987</v>
      </c>
      <c r="J28" s="118">
        <v>-372.4</v>
      </c>
      <c r="K28" s="118">
        <v>57441.42</v>
      </c>
      <c r="L28" s="119">
        <v>0</v>
      </c>
      <c r="M28" s="117">
        <v>5698.77</v>
      </c>
      <c r="N28" s="118">
        <v>1497.94</v>
      </c>
      <c r="O28" s="118">
        <v>0</v>
      </c>
      <c r="P28" s="118">
        <v>6554.3</v>
      </c>
      <c r="Q28" s="118">
        <f t="shared" si="0"/>
        <v>2845562.1999999997</v>
      </c>
    </row>
    <row r="29" spans="1:17" ht="17.25" customHeight="1" x14ac:dyDescent="0.25">
      <c r="A29" s="56" t="s">
        <v>333</v>
      </c>
      <c r="B29" s="120">
        <v>1503817.83</v>
      </c>
      <c r="C29" s="120">
        <v>0</v>
      </c>
      <c r="D29" s="120">
        <v>412029.62999999995</v>
      </c>
      <c r="E29" s="121">
        <v>0</v>
      </c>
      <c r="F29" s="121">
        <v>16775.169999999998</v>
      </c>
      <c r="G29" s="121">
        <v>1640.23</v>
      </c>
      <c r="H29" s="121">
        <v>25558.74</v>
      </c>
      <c r="I29" s="121">
        <v>63272.09</v>
      </c>
      <c r="J29" s="121">
        <v>-271.52</v>
      </c>
      <c r="K29" s="121">
        <v>41881.130000000005</v>
      </c>
      <c r="L29" s="122">
        <v>0</v>
      </c>
      <c r="M29" s="120">
        <v>4155.0600000000004</v>
      </c>
      <c r="N29" s="121">
        <v>1092.1600000000001</v>
      </c>
      <c r="O29" s="121">
        <v>0</v>
      </c>
      <c r="P29" s="121">
        <v>4778.82</v>
      </c>
      <c r="Q29" s="121">
        <f t="shared" si="0"/>
        <v>2074729.3399999999</v>
      </c>
    </row>
    <row r="30" spans="1:17" ht="17.25" customHeight="1" x14ac:dyDescent="0.25">
      <c r="A30" s="63" t="s">
        <v>334</v>
      </c>
      <c r="B30" s="117">
        <v>1248085.4100000001</v>
      </c>
      <c r="C30" s="117">
        <v>0</v>
      </c>
      <c r="D30" s="117">
        <v>341961.74</v>
      </c>
      <c r="E30" s="118">
        <v>0</v>
      </c>
      <c r="F30" s="118">
        <v>13922.46</v>
      </c>
      <c r="G30" s="118">
        <v>1361.29</v>
      </c>
      <c r="H30" s="118">
        <v>21212.340000000004</v>
      </c>
      <c r="I30" s="118">
        <v>52512.32</v>
      </c>
      <c r="J30" s="118">
        <v>-225.35</v>
      </c>
      <c r="K30" s="118">
        <v>34759.009999999995</v>
      </c>
      <c r="L30" s="119">
        <v>0</v>
      </c>
      <c r="M30" s="117">
        <v>3448.43</v>
      </c>
      <c r="N30" s="118">
        <v>906.43999999999994</v>
      </c>
      <c r="O30" s="118">
        <v>0</v>
      </c>
      <c r="P30" s="118">
        <v>3966.13</v>
      </c>
      <c r="Q30" s="118">
        <f t="shared" si="0"/>
        <v>1721910.22</v>
      </c>
    </row>
    <row r="31" spans="1:17" ht="17.25" customHeight="1" x14ac:dyDescent="0.25">
      <c r="A31" s="56" t="s">
        <v>339</v>
      </c>
      <c r="B31" s="120">
        <v>2237658.6599999997</v>
      </c>
      <c r="C31" s="120">
        <v>0</v>
      </c>
      <c r="D31" s="120">
        <v>613094</v>
      </c>
      <c r="E31" s="121">
        <v>0</v>
      </c>
      <c r="F31" s="121">
        <v>24961.21</v>
      </c>
      <c r="G31" s="121">
        <v>2440.62</v>
      </c>
      <c r="H31" s="121">
        <v>38031.01</v>
      </c>
      <c r="I31" s="121">
        <v>94147.94</v>
      </c>
      <c r="J31" s="121">
        <v>-404.02</v>
      </c>
      <c r="K31" s="121">
        <v>62318.5</v>
      </c>
      <c r="L31" s="122">
        <v>0</v>
      </c>
      <c r="M31" s="120">
        <v>6182.67</v>
      </c>
      <c r="N31" s="121">
        <v>1625.1299999999999</v>
      </c>
      <c r="O31" s="121">
        <v>0</v>
      </c>
      <c r="P31" s="121">
        <v>7110.81</v>
      </c>
      <c r="Q31" s="121">
        <f t="shared" si="0"/>
        <v>3087166.5299999993</v>
      </c>
    </row>
    <row r="32" spans="1:17" ht="17.25" customHeight="1" x14ac:dyDescent="0.25">
      <c r="A32" s="63" t="s">
        <v>322</v>
      </c>
      <c r="B32" s="117">
        <v>1428549.86</v>
      </c>
      <c r="C32" s="117">
        <v>0</v>
      </c>
      <c r="D32" s="117">
        <v>391403.83000000007</v>
      </c>
      <c r="E32" s="118">
        <v>0</v>
      </c>
      <c r="F32" s="118">
        <v>15934.91</v>
      </c>
      <c r="G32" s="118">
        <v>1557.82</v>
      </c>
      <c r="H32" s="118">
        <v>24279.21</v>
      </c>
      <c r="I32" s="118">
        <v>60091.85</v>
      </c>
      <c r="J32" s="118">
        <v>-257.98</v>
      </c>
      <c r="K32" s="118">
        <v>37343.24</v>
      </c>
      <c r="L32" s="119">
        <v>0</v>
      </c>
      <c r="M32" s="117">
        <v>3946.92</v>
      </c>
      <c r="N32" s="118">
        <v>1037.6699999999998</v>
      </c>
      <c r="O32" s="118">
        <v>0</v>
      </c>
      <c r="P32" s="118">
        <v>4539.7300000000005</v>
      </c>
      <c r="Q32" s="118">
        <f t="shared" si="0"/>
        <v>1968427.06</v>
      </c>
    </row>
    <row r="33" spans="1:17" ht="17.25" customHeight="1" x14ac:dyDescent="0.25">
      <c r="A33" s="56" t="s">
        <v>340</v>
      </c>
      <c r="B33" s="120">
        <v>179315.87</v>
      </c>
      <c r="C33" s="120">
        <v>0</v>
      </c>
      <c r="D33" s="120">
        <v>49130.179999999993</v>
      </c>
      <c r="E33" s="121">
        <v>0</v>
      </c>
      <c r="F33" s="121">
        <v>2000.2</v>
      </c>
      <c r="G33" s="121">
        <v>195.54000000000002</v>
      </c>
      <c r="H33" s="121">
        <v>3047.5899999999997</v>
      </c>
      <c r="I33" s="121">
        <v>7542.9100000000008</v>
      </c>
      <c r="J33" s="121">
        <v>-32.380000000000003</v>
      </c>
      <c r="K33" s="121">
        <v>4687.4400000000005</v>
      </c>
      <c r="L33" s="122">
        <v>0</v>
      </c>
      <c r="M33" s="120">
        <v>495.44</v>
      </c>
      <c r="N33" s="121">
        <v>130.25</v>
      </c>
      <c r="O33" s="121">
        <v>0</v>
      </c>
      <c r="P33" s="121">
        <v>569.84</v>
      </c>
      <c r="Q33" s="121">
        <f t="shared" si="0"/>
        <v>247082.88</v>
      </c>
    </row>
    <row r="34" spans="1:17" ht="17.25" customHeight="1" x14ac:dyDescent="0.25">
      <c r="A34" s="63" t="s">
        <v>400</v>
      </c>
      <c r="B34" s="117">
        <v>227133.43</v>
      </c>
      <c r="C34" s="117"/>
      <c r="D34" s="117">
        <v>62231.58</v>
      </c>
      <c r="E34" s="118">
        <v>0</v>
      </c>
      <c r="F34" s="118">
        <v>2533.58</v>
      </c>
      <c r="G34" s="118">
        <v>247.68000000000004</v>
      </c>
      <c r="H34" s="118">
        <v>3860.2900000000004</v>
      </c>
      <c r="I34" s="118">
        <v>9554.369999999999</v>
      </c>
      <c r="J34" s="118">
        <v>-41.02</v>
      </c>
      <c r="K34" s="118">
        <v>5937.42</v>
      </c>
      <c r="L34" s="119">
        <v>0</v>
      </c>
      <c r="M34" s="117">
        <v>627.54</v>
      </c>
      <c r="N34" s="118">
        <v>165</v>
      </c>
      <c r="O34" s="118">
        <v>0</v>
      </c>
      <c r="P34" s="118">
        <v>721.79</v>
      </c>
      <c r="Q34" s="118">
        <f t="shared" si="0"/>
        <v>312971.65999999992</v>
      </c>
    </row>
    <row r="35" spans="1:17" ht="17.25" customHeight="1" x14ac:dyDescent="0.25">
      <c r="A35" s="56" t="s">
        <v>329</v>
      </c>
      <c r="B35" s="120">
        <v>1995802.01</v>
      </c>
      <c r="C35" s="120">
        <v>0</v>
      </c>
      <c r="D35" s="120">
        <v>546826.51</v>
      </c>
      <c r="E35" s="121">
        <v>0</v>
      </c>
      <c r="F35" s="121">
        <v>22263</v>
      </c>
      <c r="G35" s="121">
        <v>2176.6999999999998</v>
      </c>
      <c r="H35" s="121">
        <v>33920.339999999997</v>
      </c>
      <c r="I35" s="121">
        <v>83966.02</v>
      </c>
      <c r="J35" s="121">
        <v>-360.37</v>
      </c>
      <c r="K35" s="121">
        <v>51731.47</v>
      </c>
      <c r="L35" s="122">
        <v>0</v>
      </c>
      <c r="M35" s="120">
        <v>5514.31</v>
      </c>
      <c r="N35" s="121">
        <v>1449.56</v>
      </c>
      <c r="O35" s="121">
        <v>0</v>
      </c>
      <c r="P35" s="121">
        <v>6342.28</v>
      </c>
      <c r="Q35" s="121">
        <f t="shared" si="0"/>
        <v>2749631.83</v>
      </c>
    </row>
    <row r="36" spans="1:17" ht="17.25" customHeight="1" x14ac:dyDescent="0.25">
      <c r="A36" s="63" t="s">
        <v>307</v>
      </c>
      <c r="B36" s="117">
        <v>4349807.1499999994</v>
      </c>
      <c r="C36" s="117">
        <v>0</v>
      </c>
      <c r="D36" s="117">
        <v>1191800.3599999999</v>
      </c>
      <c r="E36" s="118">
        <v>0</v>
      </c>
      <c r="F36" s="118">
        <v>48522.53</v>
      </c>
      <c r="G36" s="118">
        <v>4744.43</v>
      </c>
      <c r="H36" s="118">
        <v>73928.949999999983</v>
      </c>
      <c r="I36" s="118">
        <v>183018.41999999998</v>
      </c>
      <c r="J36" s="118">
        <v>-785.37</v>
      </c>
      <c r="K36" s="118">
        <v>120348.58</v>
      </c>
      <c r="L36" s="119">
        <v>0</v>
      </c>
      <c r="M36" s="117">
        <v>12018.56</v>
      </c>
      <c r="N36" s="118">
        <v>3159.05</v>
      </c>
      <c r="O36" s="118">
        <v>0</v>
      </c>
      <c r="P36" s="118">
        <v>13822.730000000001</v>
      </c>
      <c r="Q36" s="118">
        <f t="shared" si="0"/>
        <v>6000385.3899999997</v>
      </c>
    </row>
    <row r="37" spans="1:17" ht="17.25" customHeight="1" x14ac:dyDescent="0.25">
      <c r="A37" s="56" t="s">
        <v>317</v>
      </c>
      <c r="B37" s="120">
        <v>847233.89999999991</v>
      </c>
      <c r="C37" s="120">
        <v>0</v>
      </c>
      <c r="D37" s="120">
        <v>232133.55</v>
      </c>
      <c r="E37" s="121">
        <v>0</v>
      </c>
      <c r="F37" s="121">
        <v>9451.1</v>
      </c>
      <c r="G37" s="121">
        <v>924.16000000000008</v>
      </c>
      <c r="H37" s="121">
        <v>14399.559999999998</v>
      </c>
      <c r="I37" s="121">
        <v>35649.909999999996</v>
      </c>
      <c r="J37" s="121">
        <v>-152.96</v>
      </c>
      <c r="K37" s="121">
        <v>22904.949999999997</v>
      </c>
      <c r="L37" s="122">
        <v>0</v>
      </c>
      <c r="M37" s="120">
        <v>2340.9499999999998</v>
      </c>
      <c r="N37" s="121">
        <v>615.28</v>
      </c>
      <c r="O37" s="121">
        <v>0</v>
      </c>
      <c r="P37" s="121">
        <v>2692.29</v>
      </c>
      <c r="Q37" s="121">
        <f t="shared" si="0"/>
        <v>1168192.69</v>
      </c>
    </row>
    <row r="38" spans="1:17" ht="17.25" customHeight="1" x14ac:dyDescent="0.25">
      <c r="A38" s="63" t="s">
        <v>323</v>
      </c>
      <c r="B38" s="117">
        <v>1641515.7000000002</v>
      </c>
      <c r="C38" s="117">
        <v>0</v>
      </c>
      <c r="D38" s="117">
        <v>449758.8</v>
      </c>
      <c r="E38" s="118">
        <v>0</v>
      </c>
      <c r="F38" s="118">
        <v>18311.490000000002</v>
      </c>
      <c r="G38" s="118">
        <v>1790.5500000000002</v>
      </c>
      <c r="H38" s="118">
        <v>27899.149999999994</v>
      </c>
      <c r="I38" s="118">
        <v>69071.679999999993</v>
      </c>
      <c r="J38" s="118">
        <v>-296.36</v>
      </c>
      <c r="K38" s="118">
        <v>44378.36</v>
      </c>
      <c r="L38" s="119">
        <v>0</v>
      </c>
      <c r="M38" s="117">
        <v>4535.55</v>
      </c>
      <c r="N38" s="118">
        <v>1192.0999999999999</v>
      </c>
      <c r="O38" s="118">
        <v>0</v>
      </c>
      <c r="P38" s="118">
        <v>5216.34</v>
      </c>
      <c r="Q38" s="118">
        <f t="shared" si="0"/>
        <v>2263373.36</v>
      </c>
    </row>
    <row r="39" spans="1:17" ht="17.25" customHeight="1" x14ac:dyDescent="0.25">
      <c r="A39" s="56" t="s">
        <v>330</v>
      </c>
      <c r="B39" s="120">
        <v>500638.23000000004</v>
      </c>
      <c r="C39" s="120">
        <v>0</v>
      </c>
      <c r="D39" s="120">
        <v>137169.83000000002</v>
      </c>
      <c r="E39" s="121">
        <v>0</v>
      </c>
      <c r="F39" s="121">
        <v>5584.74</v>
      </c>
      <c r="G39" s="121">
        <v>546.09</v>
      </c>
      <c r="H39" s="121">
        <v>8508.83</v>
      </c>
      <c r="I39" s="121">
        <v>21065.85</v>
      </c>
      <c r="J39" s="121">
        <v>-90.39</v>
      </c>
      <c r="K39" s="121">
        <v>13534.75</v>
      </c>
      <c r="L39" s="122">
        <v>0</v>
      </c>
      <c r="M39" s="120">
        <v>1383.26</v>
      </c>
      <c r="N39" s="121">
        <v>363.57000000000005</v>
      </c>
      <c r="O39" s="121">
        <v>0</v>
      </c>
      <c r="P39" s="121">
        <v>1590.92</v>
      </c>
      <c r="Q39" s="121">
        <f t="shared" si="0"/>
        <v>690295.67999999993</v>
      </c>
    </row>
    <row r="40" spans="1:17" ht="17.25" customHeight="1" x14ac:dyDescent="0.25">
      <c r="A40" s="63" t="s">
        <v>324</v>
      </c>
      <c r="B40" s="117">
        <v>1410451.9000000001</v>
      </c>
      <c r="C40" s="117">
        <v>0</v>
      </c>
      <c r="D40" s="117">
        <v>386449.62</v>
      </c>
      <c r="E40" s="118">
        <v>0</v>
      </c>
      <c r="F40" s="118">
        <v>15733.93</v>
      </c>
      <c r="G40" s="118">
        <v>1538.51</v>
      </c>
      <c r="H40" s="118">
        <v>23971.989999999998</v>
      </c>
      <c r="I40" s="118">
        <v>59348.990000000005</v>
      </c>
      <c r="J40" s="118">
        <v>-254.65</v>
      </c>
      <c r="K40" s="118">
        <v>38131.53</v>
      </c>
      <c r="L40" s="119">
        <v>0</v>
      </c>
      <c r="M40" s="117">
        <v>3897.14</v>
      </c>
      <c r="N40" s="118">
        <v>1024.28</v>
      </c>
      <c r="O40" s="118">
        <v>0</v>
      </c>
      <c r="P40" s="118">
        <v>4482.0900000000011</v>
      </c>
      <c r="Q40" s="118">
        <f t="shared" si="0"/>
        <v>1944775.33</v>
      </c>
    </row>
    <row r="41" spans="1:17" ht="17.25" customHeight="1" x14ac:dyDescent="0.25">
      <c r="A41" s="56" t="s">
        <v>338</v>
      </c>
      <c r="B41" s="120">
        <v>4914919.4400000004</v>
      </c>
      <c r="C41" s="120">
        <v>0</v>
      </c>
      <c r="D41" s="120">
        <v>1346638.47</v>
      </c>
      <c r="E41" s="121">
        <v>0</v>
      </c>
      <c r="F41" s="121">
        <v>54827.1</v>
      </c>
      <c r="G41" s="121">
        <v>5361.14</v>
      </c>
      <c r="H41" s="121">
        <v>83533.829999999987</v>
      </c>
      <c r="I41" s="121">
        <v>206809.95</v>
      </c>
      <c r="J41" s="121">
        <v>-887.35</v>
      </c>
      <c r="K41" s="121">
        <v>132874.77000000002</v>
      </c>
      <c r="L41" s="122">
        <v>0</v>
      </c>
      <c r="M41" s="120">
        <v>13580.12</v>
      </c>
      <c r="N41" s="121">
        <v>3569.26</v>
      </c>
      <c r="O41" s="121">
        <v>0</v>
      </c>
      <c r="P41" s="121">
        <v>15618.43</v>
      </c>
      <c r="Q41" s="121">
        <f t="shared" si="0"/>
        <v>6776845.1599999992</v>
      </c>
    </row>
    <row r="42" spans="1:17" ht="17.25" customHeight="1" x14ac:dyDescent="0.25">
      <c r="A42" s="63" t="s">
        <v>335</v>
      </c>
      <c r="B42" s="117">
        <v>1073483.8599999999</v>
      </c>
      <c r="C42" s="117">
        <v>0</v>
      </c>
      <c r="D42" s="117">
        <v>294123.79000000004</v>
      </c>
      <c r="E42" s="118">
        <v>0</v>
      </c>
      <c r="F42" s="118">
        <v>11974.98</v>
      </c>
      <c r="G42" s="118">
        <v>1170.95</v>
      </c>
      <c r="H42" s="118">
        <v>18244.89</v>
      </c>
      <c r="I42" s="118">
        <v>45170.06</v>
      </c>
      <c r="J42" s="118">
        <v>-193.81</v>
      </c>
      <c r="K42" s="118">
        <v>29021.62</v>
      </c>
      <c r="L42" s="119">
        <v>0</v>
      </c>
      <c r="M42" s="117">
        <v>2966.09</v>
      </c>
      <c r="N42" s="118">
        <v>779.58</v>
      </c>
      <c r="O42" s="118">
        <v>0</v>
      </c>
      <c r="P42" s="118">
        <v>3411.2599999999998</v>
      </c>
      <c r="Q42" s="118">
        <f t="shared" si="0"/>
        <v>1480153.27</v>
      </c>
    </row>
    <row r="43" spans="1:17" ht="17.25" customHeight="1" x14ac:dyDescent="0.25">
      <c r="A43" s="56" t="s">
        <v>308</v>
      </c>
      <c r="B43" s="120">
        <v>7672056.5999999996</v>
      </c>
      <c r="C43" s="120">
        <v>0</v>
      </c>
      <c r="D43" s="120">
        <v>2102055.08</v>
      </c>
      <c r="E43" s="121">
        <v>0</v>
      </c>
      <c r="F43" s="121">
        <v>85581.34</v>
      </c>
      <c r="G43" s="121">
        <v>8367.52</v>
      </c>
      <c r="H43" s="121">
        <v>130393.10000000002</v>
      </c>
      <c r="I43" s="121">
        <v>322777.31000000006</v>
      </c>
      <c r="J43" s="121">
        <v>-1385.29</v>
      </c>
      <c r="K43" s="121">
        <v>219888.29000000004</v>
      </c>
      <c r="L43" s="122">
        <v>0</v>
      </c>
      <c r="M43" s="120">
        <v>21197.65</v>
      </c>
      <c r="N43" s="121">
        <v>5572.15</v>
      </c>
      <c r="O43" s="121">
        <v>339867.61</v>
      </c>
      <c r="P43" s="121">
        <v>24380.31</v>
      </c>
      <c r="Q43" s="121">
        <f t="shared" si="0"/>
        <v>10930751.67</v>
      </c>
    </row>
    <row r="44" spans="1:17" ht="17.25" customHeight="1" x14ac:dyDescent="0.25">
      <c r="A44" s="63" t="s">
        <v>309</v>
      </c>
      <c r="B44" s="117">
        <v>3754509.7900000005</v>
      </c>
      <c r="C44" s="117">
        <v>0</v>
      </c>
      <c r="D44" s="117">
        <v>1028692.3899999999</v>
      </c>
      <c r="E44" s="118">
        <v>0</v>
      </c>
      <c r="F44" s="118">
        <v>41881.339999999997</v>
      </c>
      <c r="G44" s="118">
        <v>4094.8399999999997</v>
      </c>
      <c r="H44" s="118">
        <v>63811.080000000009</v>
      </c>
      <c r="I44" s="118">
        <v>157959.02000000002</v>
      </c>
      <c r="J44" s="118">
        <v>-677.93</v>
      </c>
      <c r="K44" s="118">
        <v>107607.74000000002</v>
      </c>
      <c r="L44" s="119">
        <v>0</v>
      </c>
      <c r="M44" s="117">
        <v>10373.57</v>
      </c>
      <c r="N44" s="118">
        <v>2726.87</v>
      </c>
      <c r="O44" s="118">
        <v>0</v>
      </c>
      <c r="P44" s="118">
        <v>11931.11</v>
      </c>
      <c r="Q44" s="118">
        <f t="shared" si="0"/>
        <v>5182909.8200000022</v>
      </c>
    </row>
    <row r="45" spans="1:17" ht="17.25" customHeight="1" x14ac:dyDescent="0.25">
      <c r="A45" s="56" t="s">
        <v>343</v>
      </c>
      <c r="B45" s="120">
        <v>2475464.37</v>
      </c>
      <c r="C45" s="120">
        <v>0</v>
      </c>
      <c r="D45" s="120">
        <v>678248.52</v>
      </c>
      <c r="E45" s="121">
        <v>0</v>
      </c>
      <c r="F45" s="121">
        <v>27613.62</v>
      </c>
      <c r="G45" s="121">
        <v>2699.84</v>
      </c>
      <c r="H45" s="121">
        <v>42072.590000000011</v>
      </c>
      <c r="I45" s="121">
        <v>104146.65</v>
      </c>
      <c r="J45" s="121">
        <v>-446.98</v>
      </c>
      <c r="K45" s="121">
        <v>75595.92</v>
      </c>
      <c r="L45" s="122">
        <v>0</v>
      </c>
      <c r="M45" s="120">
        <v>6839.61</v>
      </c>
      <c r="N45" s="121">
        <v>1797.93</v>
      </c>
      <c r="O45" s="121">
        <v>0</v>
      </c>
      <c r="P45" s="121">
        <v>7866.55</v>
      </c>
      <c r="Q45" s="121">
        <f t="shared" si="0"/>
        <v>3421898.6199999996</v>
      </c>
    </row>
    <row r="46" spans="1:17" ht="17.25" customHeight="1" x14ac:dyDescent="0.25">
      <c r="A46" s="63" t="s">
        <v>296</v>
      </c>
      <c r="B46" s="117">
        <v>5219036.68</v>
      </c>
      <c r="C46" s="117">
        <v>0</v>
      </c>
      <c r="D46" s="117">
        <v>1429961.0200000003</v>
      </c>
      <c r="E46" s="118">
        <v>0</v>
      </c>
      <c r="F46" s="118">
        <v>58219.09</v>
      </c>
      <c r="G46" s="118">
        <v>5692.619999999999</v>
      </c>
      <c r="H46" s="118">
        <v>88702.39</v>
      </c>
      <c r="I46" s="118">
        <v>219595.8</v>
      </c>
      <c r="J46" s="118">
        <v>-942.3</v>
      </c>
      <c r="K46" s="118">
        <v>160818.53</v>
      </c>
      <c r="L46" s="119">
        <v>0</v>
      </c>
      <c r="M46" s="117">
        <v>14420.25</v>
      </c>
      <c r="N46" s="118">
        <v>3790.2599999999998</v>
      </c>
      <c r="O46" s="118">
        <v>0</v>
      </c>
      <c r="P46" s="118">
        <v>16584.920000000002</v>
      </c>
      <c r="Q46" s="118">
        <f>SUM(B46:P46)</f>
        <v>7215879.2599999998</v>
      </c>
    </row>
    <row r="47" spans="1:17" ht="17.25" customHeight="1" x14ac:dyDescent="0.25">
      <c r="A47" s="56" t="s">
        <v>310</v>
      </c>
      <c r="B47" s="120">
        <v>3473458.1199999996</v>
      </c>
      <c r="C47" s="120">
        <v>0</v>
      </c>
      <c r="D47" s="120">
        <v>951676.78</v>
      </c>
      <c r="E47" s="121">
        <v>0</v>
      </c>
      <c r="F47" s="121">
        <v>38744.050000000003</v>
      </c>
      <c r="G47" s="121">
        <v>3787.28</v>
      </c>
      <c r="H47" s="121">
        <v>59033.450000000004</v>
      </c>
      <c r="I47" s="121">
        <v>146090.07999999999</v>
      </c>
      <c r="J47" s="121">
        <v>-627.33000000000004</v>
      </c>
      <c r="K47" s="121">
        <v>97608.01</v>
      </c>
      <c r="L47" s="122">
        <v>0</v>
      </c>
      <c r="M47" s="120">
        <v>9596.5499999999993</v>
      </c>
      <c r="N47" s="121">
        <v>2523.35</v>
      </c>
      <c r="O47" s="121">
        <v>0</v>
      </c>
      <c r="P47" s="121">
        <v>11038.34</v>
      </c>
      <c r="Q47" s="121">
        <f>SUM(B47:P47)</f>
        <v>4792928.6799999988</v>
      </c>
    </row>
    <row r="48" spans="1:17" ht="17.25" customHeight="1" x14ac:dyDescent="0.25">
      <c r="A48" s="63" t="s">
        <v>325</v>
      </c>
      <c r="B48" s="117">
        <v>1414449.44</v>
      </c>
      <c r="C48" s="117">
        <v>0</v>
      </c>
      <c r="D48" s="117">
        <v>387538.49</v>
      </c>
      <c r="E48" s="118">
        <v>0</v>
      </c>
      <c r="F48" s="118">
        <v>15777.21</v>
      </c>
      <c r="G48" s="118">
        <v>1542.24</v>
      </c>
      <c r="H48" s="118">
        <v>24039.379999999997</v>
      </c>
      <c r="I48" s="118">
        <v>59490.299999999996</v>
      </c>
      <c r="J48" s="118">
        <v>-255.46</v>
      </c>
      <c r="K48" s="118">
        <v>39747.590000000004</v>
      </c>
      <c r="L48" s="119">
        <v>0</v>
      </c>
      <c r="M48" s="117">
        <v>3907.87</v>
      </c>
      <c r="N48" s="118">
        <v>1027.5500000000002</v>
      </c>
      <c r="O48" s="118">
        <v>0</v>
      </c>
      <c r="P48" s="118">
        <v>4494.99</v>
      </c>
      <c r="Q48" s="118">
        <f>SUM(B48:P48)</f>
        <v>1951759.6</v>
      </c>
    </row>
    <row r="49" spans="1:17" ht="17.25" customHeight="1" x14ac:dyDescent="0.25">
      <c r="A49" s="56" t="s">
        <v>401</v>
      </c>
      <c r="B49" s="120">
        <v>552774.26</v>
      </c>
      <c r="C49" s="120">
        <v>0</v>
      </c>
      <c r="D49" s="120">
        <v>163724.44</v>
      </c>
      <c r="E49" s="121">
        <v>0</v>
      </c>
      <c r="F49" s="121">
        <v>6365.44</v>
      </c>
      <c r="G49" s="121">
        <v>429.74</v>
      </c>
      <c r="H49" s="121">
        <v>7469.5300000000007</v>
      </c>
      <c r="I49" s="121">
        <v>22933.79</v>
      </c>
      <c r="J49" s="121">
        <v>0</v>
      </c>
      <c r="K49" s="121">
        <v>12528.810000000001</v>
      </c>
      <c r="L49" s="122">
        <v>0</v>
      </c>
      <c r="M49" s="120">
        <v>1616.44</v>
      </c>
      <c r="N49" s="121">
        <v>532.07999999999993</v>
      </c>
      <c r="O49" s="121">
        <v>0</v>
      </c>
      <c r="P49" s="121">
        <v>1996.3899999999999</v>
      </c>
      <c r="Q49" s="121">
        <f>SUM(B49:P49)</f>
        <v>770370.91999999993</v>
      </c>
    </row>
    <row r="50" spans="1:17" ht="17.25" customHeight="1" x14ac:dyDescent="0.25">
      <c r="A50" s="63" t="s">
        <v>402</v>
      </c>
      <c r="B50" s="117">
        <v>113554.88</v>
      </c>
      <c r="C50" s="117">
        <v>0</v>
      </c>
      <c r="D50" s="117">
        <v>48132.43</v>
      </c>
      <c r="E50" s="118">
        <v>0</v>
      </c>
      <c r="F50" s="118">
        <v>2011.45</v>
      </c>
      <c r="G50" s="118">
        <v>131.31</v>
      </c>
      <c r="H50" s="118">
        <v>1348.5500000000002</v>
      </c>
      <c r="I50" s="118">
        <v>2944.29</v>
      </c>
      <c r="J50" s="118">
        <v>0</v>
      </c>
      <c r="K50" s="118">
        <v>0</v>
      </c>
      <c r="L50" s="119">
        <v>0</v>
      </c>
      <c r="M50" s="117">
        <v>470.09</v>
      </c>
      <c r="N50" s="118">
        <v>159.37</v>
      </c>
      <c r="O50" s="118">
        <v>0</v>
      </c>
      <c r="P50" s="118">
        <v>493.44</v>
      </c>
      <c r="Q50" s="118">
        <f>SUM(B50:P50)</f>
        <v>169245.81</v>
      </c>
    </row>
    <row r="51" spans="1:17" ht="17.25" customHeight="1" x14ac:dyDescent="0.25">
      <c r="A51" s="56" t="s">
        <v>311</v>
      </c>
      <c r="B51" s="120">
        <v>5371000.7700000005</v>
      </c>
      <c r="C51" s="120">
        <v>0</v>
      </c>
      <c r="D51" s="120">
        <v>1471595.0099999998</v>
      </c>
      <c r="E51" s="121">
        <v>0</v>
      </c>
      <c r="F51" s="121">
        <v>59913.74</v>
      </c>
      <c r="G51" s="121">
        <v>5858.1100000000006</v>
      </c>
      <c r="H51" s="121">
        <v>91284.93</v>
      </c>
      <c r="I51" s="121">
        <v>225979.02</v>
      </c>
      <c r="J51" s="121">
        <v>-969.77</v>
      </c>
      <c r="K51" s="121">
        <v>153731.43</v>
      </c>
      <c r="L51" s="122">
        <v>0</v>
      </c>
      <c r="M51" s="120">
        <v>14840.06</v>
      </c>
      <c r="N51" s="121">
        <v>3900.78</v>
      </c>
      <c r="O51" s="121">
        <v>0</v>
      </c>
      <c r="P51" s="121">
        <v>17067.91</v>
      </c>
      <c r="Q51" s="121">
        <f t="shared" si="0"/>
        <v>7414201.9900000002</v>
      </c>
    </row>
    <row r="52" spans="1:17" ht="17.25" customHeight="1" x14ac:dyDescent="0.25">
      <c r="A52" s="63" t="s">
        <v>312</v>
      </c>
      <c r="B52" s="117">
        <v>4463804.49</v>
      </c>
      <c r="C52" s="117">
        <v>0</v>
      </c>
      <c r="D52" s="117">
        <v>1223024.97</v>
      </c>
      <c r="E52" s="118">
        <v>0</v>
      </c>
      <c r="F52" s="118">
        <v>49792.27</v>
      </c>
      <c r="G52" s="118">
        <v>4867.8500000000004</v>
      </c>
      <c r="H52" s="118">
        <v>75865.62000000001</v>
      </c>
      <c r="I52" s="118">
        <v>187775.37</v>
      </c>
      <c r="J52" s="118">
        <v>-806.08</v>
      </c>
      <c r="K52" s="118">
        <v>119151.54000000001</v>
      </c>
      <c r="L52" s="119">
        <v>0</v>
      </c>
      <c r="M52" s="117">
        <v>12333.07</v>
      </c>
      <c r="N52" s="118">
        <v>3242.37</v>
      </c>
      <c r="O52" s="118">
        <v>0</v>
      </c>
      <c r="P52" s="118">
        <v>14185.3</v>
      </c>
      <c r="Q52" s="118">
        <f t="shared" si="0"/>
        <v>6153236.7699999996</v>
      </c>
    </row>
    <row r="53" spans="1:17" ht="17.25" customHeight="1" x14ac:dyDescent="0.25">
      <c r="A53" s="56" t="s">
        <v>313</v>
      </c>
      <c r="B53" s="120">
        <v>1232608.7399999998</v>
      </c>
      <c r="C53" s="120">
        <v>0</v>
      </c>
      <c r="D53" s="120">
        <v>337718.94</v>
      </c>
      <c r="E53" s="121">
        <v>0</v>
      </c>
      <c r="F53" s="121">
        <v>13749.35</v>
      </c>
      <c r="G53" s="121">
        <v>1344.18</v>
      </c>
      <c r="H53" s="121">
        <v>20949.090000000004</v>
      </c>
      <c r="I53" s="121">
        <v>51851.199999999997</v>
      </c>
      <c r="J53" s="121">
        <v>-222.59</v>
      </c>
      <c r="K53" s="121">
        <v>32901.81</v>
      </c>
      <c r="L53" s="122">
        <v>0</v>
      </c>
      <c r="M53" s="120">
        <v>3405.57</v>
      </c>
      <c r="N53" s="121">
        <v>895.32</v>
      </c>
      <c r="O53" s="121">
        <v>0</v>
      </c>
      <c r="P53" s="121">
        <v>3917.0399999999995</v>
      </c>
      <c r="Q53" s="121">
        <f t="shared" si="0"/>
        <v>1699118.65</v>
      </c>
    </row>
    <row r="54" spans="1:17" ht="17.25" customHeight="1" x14ac:dyDescent="0.25">
      <c r="A54" s="63" t="s">
        <v>336</v>
      </c>
      <c r="B54" s="117">
        <v>405000.00000000006</v>
      </c>
      <c r="C54" s="117">
        <v>0</v>
      </c>
      <c r="D54" s="117">
        <v>110964.79000000002</v>
      </c>
      <c r="E54" s="118">
        <v>0</v>
      </c>
      <c r="F54" s="118">
        <v>4517.6400000000003</v>
      </c>
      <c r="G54" s="118">
        <v>441.65000000000003</v>
      </c>
      <c r="H54" s="118">
        <v>6883.2799999999988</v>
      </c>
      <c r="I54" s="118">
        <v>17036.82</v>
      </c>
      <c r="J54" s="118">
        <v>-73.14</v>
      </c>
      <c r="K54" s="118">
        <v>10810.579999999998</v>
      </c>
      <c r="L54" s="119">
        <v>0</v>
      </c>
      <c r="M54" s="117">
        <v>1118.99</v>
      </c>
      <c r="N54" s="118">
        <v>294.18</v>
      </c>
      <c r="O54" s="118">
        <v>0</v>
      </c>
      <c r="P54" s="118">
        <v>1287.0299999999997</v>
      </c>
      <c r="Q54" s="118">
        <f t="shared" si="0"/>
        <v>558281.82000000007</v>
      </c>
    </row>
    <row r="55" spans="1:17" ht="17.25" customHeight="1" x14ac:dyDescent="0.25">
      <c r="A55" s="56" t="s">
        <v>403</v>
      </c>
      <c r="B55" s="120">
        <v>914597.22</v>
      </c>
      <c r="C55" s="120">
        <v>0</v>
      </c>
      <c r="D55" s="120">
        <v>248283.28000000003</v>
      </c>
      <c r="E55" s="121">
        <v>0</v>
      </c>
      <c r="F55" s="121">
        <v>9630.33</v>
      </c>
      <c r="G55" s="121">
        <v>730.89</v>
      </c>
      <c r="H55" s="121">
        <v>10562.48</v>
      </c>
      <c r="I55" s="121">
        <v>39921.35</v>
      </c>
      <c r="J55" s="121">
        <v>0</v>
      </c>
      <c r="K55" s="121">
        <v>23289.29</v>
      </c>
      <c r="L55" s="122">
        <v>0</v>
      </c>
      <c r="M55" s="120">
        <v>2372.13</v>
      </c>
      <c r="N55" s="121">
        <v>733.87</v>
      </c>
      <c r="O55" s="121">
        <v>0</v>
      </c>
      <c r="P55" s="121">
        <v>2894.0599999999995</v>
      </c>
      <c r="Q55" s="121">
        <f t="shared" si="0"/>
        <v>1253014.9000000001</v>
      </c>
    </row>
    <row r="56" spans="1:17" x14ac:dyDescent="0.25">
      <c r="A56" s="72" t="s">
        <v>121</v>
      </c>
      <c r="B56" s="123">
        <f>SUM(B12:B55)</f>
        <v>111949746.05999997</v>
      </c>
      <c r="C56" s="123">
        <f>SUM(C12:C55)</f>
        <v>0</v>
      </c>
      <c r="D56" s="123">
        <f>SUM(D12:D55)</f>
        <v>32617381.199999992</v>
      </c>
      <c r="E56" s="123">
        <f t="shared" ref="E56:J56" si="1">SUM(E12:E55)</f>
        <v>0</v>
      </c>
      <c r="F56" s="123">
        <f t="shared" si="1"/>
        <v>1250882.0899999999</v>
      </c>
      <c r="G56" s="123">
        <f t="shared" si="1"/>
        <v>121517.30999999998</v>
      </c>
      <c r="H56" s="123">
        <f t="shared" si="1"/>
        <v>1884935.1400000001</v>
      </c>
      <c r="I56" s="123">
        <f t="shared" si="1"/>
        <v>4661458.7200000007</v>
      </c>
      <c r="J56" s="123">
        <f t="shared" si="1"/>
        <v>-19576.75</v>
      </c>
      <c r="K56" s="123">
        <f>SUM(K12:K55)</f>
        <v>3030970.5500000003</v>
      </c>
      <c r="L56" s="123">
        <f t="shared" ref="L56:M56" si="2">SUM(L12:L55)</f>
        <v>0</v>
      </c>
      <c r="M56" s="123">
        <f t="shared" si="2"/>
        <v>309471.88000000006</v>
      </c>
      <c r="N56" s="123">
        <f>SUM(N12:N55)</f>
        <v>82698.549999999988</v>
      </c>
      <c r="O56" s="123">
        <f>SUM(O12:O55)</f>
        <v>680020.61</v>
      </c>
      <c r="P56" s="123">
        <f>SUM(P12:P55)</f>
        <v>357470.34</v>
      </c>
      <c r="Q56" s="123">
        <f>SUM(Q12:Q55)</f>
        <v>156926975.70000005</v>
      </c>
    </row>
    <row r="57" spans="1:17" x14ac:dyDescent="0.25">
      <c r="A57" s="66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4"/>
      <c r="M57" s="125"/>
      <c r="N57" s="125"/>
      <c r="O57" s="125"/>
      <c r="P57" s="125"/>
      <c r="Q57" s="126"/>
    </row>
    <row r="59" spans="1:17" x14ac:dyDescent="0.25">
      <c r="A59" s="79" t="s">
        <v>407</v>
      </c>
    </row>
  </sheetData>
  <mergeCells count="6">
    <mergeCell ref="A2:Q2"/>
    <mergeCell ref="A3:Q3"/>
    <mergeCell ref="A4:Q4"/>
    <mergeCell ref="A5:Q5"/>
    <mergeCell ref="A7:A10"/>
    <mergeCell ref="Q7:Q10"/>
  </mergeCells>
  <pageMargins left="0.25" right="0.25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showGridLines="0" topLeftCell="A76" workbookViewId="0">
      <selection activeCell="A5" sqref="A5:C5"/>
    </sheetView>
  </sheetViews>
  <sheetFormatPr baseColWidth="10" defaultColWidth="8.42578125" defaultRowHeight="13.5" x14ac:dyDescent="0.25"/>
  <cols>
    <col min="1" max="1" width="27.28515625" style="79" customWidth="1"/>
    <col min="2" max="3" width="25.7109375" style="3" customWidth="1"/>
    <col min="4" max="4" width="11.28515625" style="3" customWidth="1"/>
    <col min="5" max="16384" width="8.42578125" style="3"/>
  </cols>
  <sheetData>
    <row r="1" spans="1:3" ht="12" customHeight="1" x14ac:dyDescent="0.25">
      <c r="A1" s="82"/>
      <c r="B1" s="2"/>
      <c r="C1" s="2"/>
    </row>
    <row r="2" spans="1:3" ht="13.5" customHeight="1" x14ac:dyDescent="0.3">
      <c r="A2" s="154" t="s">
        <v>331</v>
      </c>
      <c r="B2" s="154"/>
      <c r="C2" s="154"/>
    </row>
    <row r="3" spans="1:3" ht="21" customHeight="1" x14ac:dyDescent="0.25">
      <c r="A3" s="156" t="s">
        <v>122</v>
      </c>
      <c r="B3" s="156"/>
      <c r="C3" s="156"/>
    </row>
    <row r="4" spans="1:3" ht="27" customHeight="1" x14ac:dyDescent="0.25">
      <c r="A4" s="177" t="s">
        <v>404</v>
      </c>
      <c r="B4" s="177"/>
      <c r="C4" s="177"/>
    </row>
    <row r="5" spans="1:3" ht="15" customHeight="1" x14ac:dyDescent="0.25">
      <c r="A5" s="157" t="s">
        <v>143</v>
      </c>
      <c r="B5" s="157"/>
      <c r="C5" s="157"/>
    </row>
    <row r="6" spans="1:3" ht="4.9000000000000004" customHeight="1" x14ac:dyDescent="0.25">
      <c r="A6" s="127"/>
      <c r="B6" s="128"/>
      <c r="C6" s="128"/>
    </row>
    <row r="7" spans="1:3" ht="16.5" customHeight="1" x14ac:dyDescent="0.25">
      <c r="A7" s="167" t="s">
        <v>337</v>
      </c>
      <c r="B7" s="95" t="s">
        <v>332</v>
      </c>
      <c r="C7" s="45" t="s">
        <v>332</v>
      </c>
    </row>
    <row r="8" spans="1:3" ht="15" customHeight="1" x14ac:dyDescent="0.25">
      <c r="A8" s="168"/>
      <c r="B8" s="97" t="s">
        <v>281</v>
      </c>
      <c r="C8" s="50" t="s">
        <v>124</v>
      </c>
    </row>
    <row r="9" spans="1:3" hidden="1" x14ac:dyDescent="0.25">
      <c r="A9" s="5"/>
      <c r="B9" s="5"/>
      <c r="C9" s="5"/>
    </row>
    <row r="10" spans="1:3" ht="4.5" customHeight="1" x14ac:dyDescent="0.25">
      <c r="A10" s="5"/>
      <c r="B10" s="5"/>
      <c r="C10" s="5"/>
    </row>
    <row r="11" spans="1:3" ht="15" customHeight="1" x14ac:dyDescent="0.25">
      <c r="A11" s="129" t="s">
        <v>319</v>
      </c>
      <c r="B11" s="130">
        <v>6164576.9435999999</v>
      </c>
      <c r="C11" s="130">
        <v>6164878.8399999999</v>
      </c>
    </row>
    <row r="12" spans="1:3" ht="15" customHeight="1" x14ac:dyDescent="0.25">
      <c r="A12" s="52" t="s">
        <v>304</v>
      </c>
      <c r="B12" s="53">
        <v>1210727.3640000001</v>
      </c>
      <c r="C12" s="53">
        <v>1210786.67</v>
      </c>
    </row>
    <row r="13" spans="1:3" ht="23.25" x14ac:dyDescent="0.25">
      <c r="A13" s="173" t="s">
        <v>326</v>
      </c>
      <c r="B13" s="130">
        <v>2169500.1384000001</v>
      </c>
      <c r="C13" s="130">
        <v>2169606.34</v>
      </c>
    </row>
    <row r="14" spans="1:3" ht="15" customHeight="1" x14ac:dyDescent="0.25">
      <c r="A14" s="52" t="s">
        <v>315</v>
      </c>
      <c r="B14" s="53">
        <v>4195247.0559999989</v>
      </c>
      <c r="C14" s="53">
        <v>4195452.42</v>
      </c>
    </row>
    <row r="15" spans="1:3" ht="15" customHeight="1" x14ac:dyDescent="0.25">
      <c r="A15" s="129" t="s">
        <v>305</v>
      </c>
      <c r="B15" s="130">
        <v>2738884.8404000001</v>
      </c>
      <c r="C15" s="130">
        <v>2739018.96</v>
      </c>
    </row>
    <row r="16" spans="1:3" ht="15" customHeight="1" x14ac:dyDescent="0.25">
      <c r="A16" s="52" t="s">
        <v>316</v>
      </c>
      <c r="B16" s="53">
        <v>4663310.7686999999</v>
      </c>
      <c r="C16" s="53">
        <v>4663539.18</v>
      </c>
    </row>
    <row r="17" spans="1:3" ht="15" customHeight="1" x14ac:dyDescent="0.25">
      <c r="A17" s="129" t="s">
        <v>398</v>
      </c>
      <c r="B17" s="130">
        <v>566463.87</v>
      </c>
      <c r="C17" s="130">
        <v>566463.87</v>
      </c>
    </row>
    <row r="18" spans="1:3" ht="15" customHeight="1" x14ac:dyDescent="0.25">
      <c r="A18" s="52" t="s">
        <v>399</v>
      </c>
      <c r="B18" s="53">
        <v>583662.01</v>
      </c>
      <c r="C18" s="53">
        <v>583662.01</v>
      </c>
    </row>
    <row r="19" spans="1:3" ht="15" customHeight="1" x14ac:dyDescent="0.25">
      <c r="A19" s="129" t="s">
        <v>320</v>
      </c>
      <c r="B19" s="130">
        <v>2272730.29</v>
      </c>
      <c r="C19" s="130">
        <v>2272841.58</v>
      </c>
    </row>
    <row r="20" spans="1:3" ht="15" customHeight="1" x14ac:dyDescent="0.25">
      <c r="A20" s="52" t="s">
        <v>341</v>
      </c>
      <c r="B20" s="53">
        <v>2740243.3256999999</v>
      </c>
      <c r="C20" s="53">
        <v>2740377.4699999997</v>
      </c>
    </row>
    <row r="21" spans="1:3" ht="15" customHeight="1" x14ac:dyDescent="0.25">
      <c r="A21" s="129" t="s">
        <v>342</v>
      </c>
      <c r="B21" s="130">
        <v>489254.33943427622</v>
      </c>
      <c r="C21" s="130">
        <v>495126.05000000005</v>
      </c>
    </row>
    <row r="22" spans="1:3" ht="15" customHeight="1" x14ac:dyDescent="0.25">
      <c r="A22" s="52" t="s">
        <v>294</v>
      </c>
      <c r="B22" s="53">
        <v>3330105.33</v>
      </c>
      <c r="C22" s="53">
        <v>3330268.4200000004</v>
      </c>
    </row>
    <row r="23" spans="1:3" ht="15" customHeight="1" x14ac:dyDescent="0.25">
      <c r="A23" s="129" t="s">
        <v>295</v>
      </c>
      <c r="B23" s="130">
        <v>5904354.1944000004</v>
      </c>
      <c r="C23" s="130">
        <v>5904643.3300000001</v>
      </c>
    </row>
    <row r="24" spans="1:3" ht="15" customHeight="1" x14ac:dyDescent="0.25">
      <c r="A24" s="52" t="s">
        <v>327</v>
      </c>
      <c r="B24" s="53">
        <v>3819553.3692000005</v>
      </c>
      <c r="C24" s="53">
        <v>3819740.4000000004</v>
      </c>
    </row>
    <row r="25" spans="1:3" ht="15" customHeight="1" x14ac:dyDescent="0.25">
      <c r="A25" s="129" t="s">
        <v>306</v>
      </c>
      <c r="B25" s="130">
        <v>3890802.1344000003</v>
      </c>
      <c r="C25" s="130">
        <v>3890992.67</v>
      </c>
    </row>
    <row r="26" spans="1:3" ht="15" customHeight="1" x14ac:dyDescent="0.25">
      <c r="A26" s="52" t="s">
        <v>321</v>
      </c>
      <c r="B26" s="53">
        <v>4284966.6462000003</v>
      </c>
      <c r="C26" s="53">
        <v>4285176.3899999997</v>
      </c>
    </row>
    <row r="27" spans="1:3" ht="15" customHeight="1" x14ac:dyDescent="0.25">
      <c r="A27" s="129" t="s">
        <v>328</v>
      </c>
      <c r="B27" s="130">
        <v>1961669.0295999998</v>
      </c>
      <c r="C27" s="130">
        <v>1961765.0399999998</v>
      </c>
    </row>
    <row r="28" spans="1:3" ht="15" customHeight="1" x14ac:dyDescent="0.25">
      <c r="A28" s="52" t="s">
        <v>333</v>
      </c>
      <c r="B28" s="53">
        <v>1430273.5108</v>
      </c>
      <c r="C28" s="53">
        <v>1430343.5300000003</v>
      </c>
    </row>
    <row r="29" spans="1:3" ht="15" customHeight="1" x14ac:dyDescent="0.25">
      <c r="A29" s="129" t="s">
        <v>334</v>
      </c>
      <c r="B29" s="130">
        <v>1187047.7012</v>
      </c>
      <c r="C29" s="130">
        <v>1187105.81</v>
      </c>
    </row>
    <row r="30" spans="1:3" ht="15" customHeight="1" x14ac:dyDescent="0.25">
      <c r="A30" s="52" t="s">
        <v>339</v>
      </c>
      <c r="B30" s="53">
        <v>2128225.8340000003</v>
      </c>
      <c r="C30" s="53">
        <v>2128330.02</v>
      </c>
    </row>
    <row r="31" spans="1:3" ht="15" customHeight="1" x14ac:dyDescent="0.25">
      <c r="A31" s="129" t="s">
        <v>322</v>
      </c>
      <c r="B31" s="130">
        <v>1075364.2241</v>
      </c>
      <c r="C31" s="130">
        <v>1075416.8800000001</v>
      </c>
    </row>
    <row r="32" spans="1:3" ht="15" customHeight="1" x14ac:dyDescent="0.25">
      <c r="A32" s="52" t="s">
        <v>340</v>
      </c>
      <c r="B32" s="53">
        <v>134982.95699999999</v>
      </c>
      <c r="C32" s="53">
        <v>134989.54999999999</v>
      </c>
    </row>
    <row r="33" spans="1:3" ht="15" customHeight="1" x14ac:dyDescent="0.25">
      <c r="A33" s="129" t="s">
        <v>400</v>
      </c>
      <c r="B33" s="130">
        <v>170978.41220000002</v>
      </c>
      <c r="C33" s="130">
        <v>170986.75999999998</v>
      </c>
    </row>
    <row r="34" spans="1:3" ht="15" customHeight="1" x14ac:dyDescent="0.25">
      <c r="A34" s="52" t="s">
        <v>329</v>
      </c>
      <c r="B34" s="53">
        <v>423682.83629999991</v>
      </c>
      <c r="C34" s="53">
        <v>423703.57999999996</v>
      </c>
    </row>
    <row r="35" spans="1:3" ht="15" customHeight="1" x14ac:dyDescent="0.25">
      <c r="A35" s="129" t="s">
        <v>307</v>
      </c>
      <c r="B35" s="130">
        <v>2641183.1359999999</v>
      </c>
      <c r="C35" s="130">
        <v>2641312.4900000002</v>
      </c>
    </row>
    <row r="36" spans="1:3" ht="15" customHeight="1" x14ac:dyDescent="0.25">
      <c r="A36" s="52" t="s">
        <v>317</v>
      </c>
      <c r="B36" s="53">
        <v>390586.62719999999</v>
      </c>
      <c r="C36" s="53">
        <v>390605.78</v>
      </c>
    </row>
    <row r="37" spans="1:3" ht="15" customHeight="1" x14ac:dyDescent="0.25">
      <c r="A37" s="129" t="s">
        <v>323</v>
      </c>
      <c r="B37" s="130">
        <v>756761.59019999998</v>
      </c>
      <c r="C37" s="130">
        <v>756798.65999999992</v>
      </c>
    </row>
    <row r="38" spans="1:3" ht="15" customHeight="1" x14ac:dyDescent="0.25">
      <c r="A38" s="52" t="s">
        <v>330</v>
      </c>
      <c r="B38" s="53">
        <v>230801.1888</v>
      </c>
      <c r="C38" s="53">
        <v>230812.47000000003</v>
      </c>
    </row>
    <row r="39" spans="1:3" ht="15" customHeight="1" x14ac:dyDescent="0.25">
      <c r="A39" s="129" t="s">
        <v>324</v>
      </c>
      <c r="B39" s="130">
        <v>650237.96459999995</v>
      </c>
      <c r="C39" s="130">
        <v>650269.79999999993</v>
      </c>
    </row>
    <row r="40" spans="1:3" ht="15" customHeight="1" x14ac:dyDescent="0.25">
      <c r="A40" s="52" t="s">
        <v>338</v>
      </c>
      <c r="B40" s="53">
        <v>2265846.2862</v>
      </c>
      <c r="C40" s="53">
        <v>2265957.2599999998</v>
      </c>
    </row>
    <row r="41" spans="1:3" ht="15" customHeight="1" x14ac:dyDescent="0.25">
      <c r="A41" s="129" t="s">
        <v>335</v>
      </c>
      <c r="B41" s="130">
        <v>494891.01060000004</v>
      </c>
      <c r="C41" s="130">
        <v>494915.24000000005</v>
      </c>
    </row>
    <row r="42" spans="1:3" ht="15" customHeight="1" x14ac:dyDescent="0.25">
      <c r="A42" s="52" t="s">
        <v>308</v>
      </c>
      <c r="B42" s="53">
        <v>6554651.2146000005</v>
      </c>
      <c r="C42" s="53">
        <v>6554972.0399999991</v>
      </c>
    </row>
    <row r="43" spans="1:3" ht="15" customHeight="1" x14ac:dyDescent="0.25">
      <c r="A43" s="129" t="s">
        <v>309</v>
      </c>
      <c r="B43" s="130">
        <v>3207679.9507999998</v>
      </c>
      <c r="C43" s="130">
        <v>3207836.9499999993</v>
      </c>
    </row>
    <row r="44" spans="1:3" ht="15" customHeight="1" x14ac:dyDescent="0.25">
      <c r="A44" s="52" t="s">
        <v>343</v>
      </c>
      <c r="B44" s="53">
        <v>723705.01239999989</v>
      </c>
      <c r="C44" s="53">
        <v>723740.35</v>
      </c>
    </row>
    <row r="45" spans="1:3" ht="15" customHeight="1" x14ac:dyDescent="0.25">
      <c r="A45" s="129" t="s">
        <v>296</v>
      </c>
      <c r="B45" s="130">
        <v>3039751.1265000002</v>
      </c>
      <c r="C45" s="130">
        <v>3039900.1300000004</v>
      </c>
    </row>
    <row r="46" spans="1:3" ht="15" customHeight="1" x14ac:dyDescent="0.25">
      <c r="A46" s="52" t="s">
        <v>310</v>
      </c>
      <c r="B46" s="53">
        <v>1583554.8372000002</v>
      </c>
      <c r="C46" s="53">
        <v>1583632.3400000003</v>
      </c>
    </row>
    <row r="47" spans="1:3" ht="15" customHeight="1" x14ac:dyDescent="0.25">
      <c r="A47" s="129" t="s">
        <v>325</v>
      </c>
      <c r="B47" s="130">
        <v>644849.65020000003</v>
      </c>
      <c r="C47" s="130">
        <v>644881.23</v>
      </c>
    </row>
    <row r="48" spans="1:3" ht="15" customHeight="1" x14ac:dyDescent="0.25">
      <c r="A48" s="52" t="s">
        <v>401</v>
      </c>
      <c r="B48" s="53">
        <v>234141.94999999995</v>
      </c>
      <c r="C48" s="53">
        <v>234141.94999999995</v>
      </c>
    </row>
    <row r="49" spans="1:3" ht="15" customHeight="1" x14ac:dyDescent="0.25">
      <c r="A49" s="129" t="s">
        <v>311</v>
      </c>
      <c r="B49" s="130">
        <v>3733005.554</v>
      </c>
      <c r="C49" s="130">
        <v>3733188.2900000005</v>
      </c>
    </row>
    <row r="50" spans="1:3" ht="15" customHeight="1" x14ac:dyDescent="0.25">
      <c r="A50" s="52" t="s">
        <v>312</v>
      </c>
      <c r="B50" s="53">
        <v>4048341.2580000004</v>
      </c>
      <c r="C50" s="53">
        <v>4048539.45</v>
      </c>
    </row>
    <row r="51" spans="1:3" ht="15" customHeight="1" x14ac:dyDescent="0.25">
      <c r="A51" s="129" t="s">
        <v>313</v>
      </c>
      <c r="B51" s="130">
        <v>1117885.1600000001</v>
      </c>
      <c r="C51" s="130">
        <v>1117939.8799999999</v>
      </c>
    </row>
    <row r="52" spans="1:3" ht="15" customHeight="1" x14ac:dyDescent="0.25">
      <c r="A52" s="52" t="s">
        <v>336</v>
      </c>
      <c r="B52" s="53">
        <v>367305.12400000001</v>
      </c>
      <c r="C52" s="53">
        <v>367323.09</v>
      </c>
    </row>
    <row r="53" spans="1:3" ht="15" customHeight="1" x14ac:dyDescent="0.25">
      <c r="A53" s="129" t="s">
        <v>403</v>
      </c>
      <c r="B53" s="130">
        <v>607690.49</v>
      </c>
      <c r="C53" s="130">
        <v>607690.49</v>
      </c>
    </row>
    <row r="54" spans="1:3" ht="18.75" customHeight="1" x14ac:dyDescent="0.25">
      <c r="A54" s="133" t="s">
        <v>121</v>
      </c>
      <c r="B54" s="134">
        <f>SUM(B11:B53)</f>
        <v>90829476.25693427</v>
      </c>
      <c r="C54" s="134">
        <f>SUM(C11:C53)</f>
        <v>90839673.660000011</v>
      </c>
    </row>
    <row r="55" spans="1:3" ht="6.75" customHeight="1" x14ac:dyDescent="0.25">
      <c r="A55" s="135"/>
      <c r="B55" s="104"/>
      <c r="C55" s="104"/>
    </row>
    <row r="57" spans="1:3" x14ac:dyDescent="0.25">
      <c r="A57" s="136" t="s">
        <v>299</v>
      </c>
    </row>
  </sheetData>
  <mergeCells count="5">
    <mergeCell ref="A2:C2"/>
    <mergeCell ref="A3:C3"/>
    <mergeCell ref="A4:C4"/>
    <mergeCell ref="A5:C5"/>
    <mergeCell ref="A7:A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showGridLines="0" topLeftCell="A131" zoomScaleNormal="100" workbookViewId="0">
      <selection activeCell="A5" sqref="A5:C5"/>
    </sheetView>
  </sheetViews>
  <sheetFormatPr baseColWidth="10" defaultColWidth="8.42578125" defaultRowHeight="13.5" x14ac:dyDescent="0.25"/>
  <cols>
    <col min="1" max="1" width="34.5703125" style="79" customWidth="1"/>
    <col min="2" max="3" width="25.7109375" style="3" customWidth="1"/>
    <col min="4" max="16384" width="8.42578125" style="3"/>
  </cols>
  <sheetData>
    <row r="1" spans="1:3" ht="12" customHeight="1" x14ac:dyDescent="0.25">
      <c r="A1" s="82"/>
      <c r="B1" s="2"/>
    </row>
    <row r="2" spans="1:3" ht="13.5" customHeight="1" x14ac:dyDescent="0.3">
      <c r="A2" s="154" t="s">
        <v>331</v>
      </c>
      <c r="B2" s="154"/>
      <c r="C2" s="154"/>
    </row>
    <row r="3" spans="1:3" ht="21" customHeight="1" x14ac:dyDescent="0.25">
      <c r="A3" s="162" t="s">
        <v>125</v>
      </c>
      <c r="B3" s="162"/>
      <c r="C3" s="162"/>
    </row>
    <row r="4" spans="1:3" ht="17.25" customHeight="1" x14ac:dyDescent="0.25">
      <c r="A4" s="162" t="s">
        <v>126</v>
      </c>
      <c r="B4" s="162"/>
      <c r="C4" s="162"/>
    </row>
    <row r="5" spans="1:3" ht="16.899999999999999" customHeight="1" x14ac:dyDescent="0.25">
      <c r="A5" s="169" t="s">
        <v>404</v>
      </c>
      <c r="B5" s="169"/>
      <c r="C5" s="169"/>
    </row>
    <row r="6" spans="1:3" ht="13.9" customHeight="1" x14ac:dyDescent="0.25">
      <c r="A6" s="157" t="s">
        <v>143</v>
      </c>
      <c r="B6" s="157"/>
      <c r="C6" s="157"/>
    </row>
    <row r="7" spans="1:3" ht="4.9000000000000004" customHeight="1" x14ac:dyDescent="0.25">
      <c r="A7" s="127"/>
      <c r="B7" s="128"/>
    </row>
    <row r="8" spans="1:3" ht="16.5" customHeight="1" x14ac:dyDescent="0.25">
      <c r="A8" s="167" t="s">
        <v>337</v>
      </c>
      <c r="B8" s="95" t="s">
        <v>332</v>
      </c>
      <c r="C8" s="45" t="s">
        <v>332</v>
      </c>
    </row>
    <row r="9" spans="1:3" ht="15" customHeight="1" x14ac:dyDescent="0.25">
      <c r="A9" s="168"/>
      <c r="B9" s="97" t="s">
        <v>281</v>
      </c>
      <c r="C9" s="50" t="s">
        <v>124</v>
      </c>
    </row>
    <row r="10" spans="1:3" hidden="1" x14ac:dyDescent="0.25">
      <c r="A10" s="5"/>
      <c r="B10" s="5"/>
      <c r="C10" s="5"/>
    </row>
    <row r="11" spans="1:3" ht="4.5" customHeight="1" x14ac:dyDescent="0.25">
      <c r="A11" s="5"/>
      <c r="B11" s="5"/>
      <c r="C11" s="5"/>
    </row>
    <row r="12" spans="1:3" ht="15" customHeight="1" x14ac:dyDescent="0.25">
      <c r="A12" s="129" t="s">
        <v>319</v>
      </c>
      <c r="B12" s="130">
        <v>1938643.1089999997</v>
      </c>
      <c r="C12" s="130">
        <v>1938767.1800000002</v>
      </c>
    </row>
    <row r="13" spans="1:3" ht="15" customHeight="1" x14ac:dyDescent="0.25">
      <c r="A13" s="52" t="s">
        <v>304</v>
      </c>
      <c r="B13" s="53">
        <v>665404.74</v>
      </c>
      <c r="C13" s="53">
        <v>665447.33000000007</v>
      </c>
    </row>
    <row r="14" spans="1:3" ht="15" customHeight="1" x14ac:dyDescent="0.25">
      <c r="A14" s="129" t="s">
        <v>326</v>
      </c>
      <c r="B14" s="130">
        <v>825381.83250000002</v>
      </c>
      <c r="C14" s="130">
        <v>825434.65</v>
      </c>
    </row>
    <row r="15" spans="1:3" ht="15" customHeight="1" x14ac:dyDescent="0.25">
      <c r="A15" s="52" t="s">
        <v>315</v>
      </c>
      <c r="B15" s="53">
        <v>1596073.0499999998</v>
      </c>
      <c r="C15" s="53">
        <v>1596175.15</v>
      </c>
    </row>
    <row r="16" spans="1:3" ht="15" customHeight="1" x14ac:dyDescent="0.25">
      <c r="A16" s="129" t="s">
        <v>305</v>
      </c>
      <c r="B16" s="130">
        <v>1266021.6800000002</v>
      </c>
      <c r="C16" s="130">
        <v>1266102.72</v>
      </c>
    </row>
    <row r="17" spans="1:3" ht="15" customHeight="1" x14ac:dyDescent="0.25">
      <c r="A17" s="52" t="s">
        <v>316</v>
      </c>
      <c r="B17" s="53">
        <v>2830447.9755000002</v>
      </c>
      <c r="C17" s="53">
        <v>2830629.15</v>
      </c>
    </row>
    <row r="18" spans="1:3" ht="15" customHeight="1" x14ac:dyDescent="0.25">
      <c r="A18" s="129" t="s">
        <v>398</v>
      </c>
      <c r="B18" s="130">
        <v>352426.72</v>
      </c>
      <c r="C18" s="130">
        <v>352426.72</v>
      </c>
    </row>
    <row r="19" spans="1:3" ht="15" customHeight="1" x14ac:dyDescent="0.25">
      <c r="A19" s="52" t="s">
        <v>399</v>
      </c>
      <c r="B19" s="53">
        <v>363126.58</v>
      </c>
      <c r="C19" s="53">
        <v>363126.58</v>
      </c>
    </row>
    <row r="20" spans="1:3" ht="15" customHeight="1" x14ac:dyDescent="0.25">
      <c r="A20" s="129" t="s">
        <v>320</v>
      </c>
      <c r="B20" s="130">
        <v>1386208.54</v>
      </c>
      <c r="C20" s="130">
        <v>1386297.36</v>
      </c>
    </row>
    <row r="21" spans="1:3" ht="15" customHeight="1" x14ac:dyDescent="0.25">
      <c r="A21" s="52" t="s">
        <v>341</v>
      </c>
      <c r="B21" s="53">
        <v>2129702.1269999999</v>
      </c>
      <c r="C21" s="53">
        <v>2129838.44</v>
      </c>
    </row>
    <row r="22" spans="1:3" ht="15" customHeight="1" x14ac:dyDescent="0.25">
      <c r="A22" s="129" t="s">
        <v>342</v>
      </c>
      <c r="B22" s="130">
        <v>299252.12645590684</v>
      </c>
      <c r="C22" s="130">
        <v>299150.70999999996</v>
      </c>
    </row>
    <row r="23" spans="1:3" ht="15" customHeight="1" x14ac:dyDescent="0.25">
      <c r="A23" s="52" t="s">
        <v>294</v>
      </c>
      <c r="B23" s="53">
        <v>1444440.95</v>
      </c>
      <c r="C23" s="53">
        <v>1444533.4</v>
      </c>
    </row>
    <row r="24" spans="1:3" ht="15" customHeight="1" x14ac:dyDescent="0.25">
      <c r="A24" s="129" t="s">
        <v>295</v>
      </c>
      <c r="B24" s="130">
        <v>2561027.3960000002</v>
      </c>
      <c r="C24" s="130">
        <v>2561191.3199999998</v>
      </c>
    </row>
    <row r="25" spans="1:3" ht="15" customHeight="1" x14ac:dyDescent="0.25">
      <c r="A25" s="52" t="s">
        <v>327</v>
      </c>
      <c r="B25" s="53">
        <v>1656740.1780000001</v>
      </c>
      <c r="C25" s="53">
        <v>1656846.24</v>
      </c>
    </row>
    <row r="26" spans="1:3" ht="15" customHeight="1" x14ac:dyDescent="0.25">
      <c r="A26" s="129" t="s">
        <v>306</v>
      </c>
      <c r="B26" s="130">
        <v>1687644.4959999998</v>
      </c>
      <c r="C26" s="130">
        <v>1687752.52</v>
      </c>
    </row>
    <row r="27" spans="1:3" ht="15" customHeight="1" x14ac:dyDescent="0.25">
      <c r="A27" s="52" t="s">
        <v>321</v>
      </c>
      <c r="B27" s="53">
        <v>1816654.314</v>
      </c>
      <c r="C27" s="53">
        <v>1816770.4699999997</v>
      </c>
    </row>
    <row r="28" spans="1:3" ht="15" customHeight="1" x14ac:dyDescent="0.25">
      <c r="A28" s="129" t="s">
        <v>328</v>
      </c>
      <c r="B28" s="130">
        <v>1212897.3150000002</v>
      </c>
      <c r="C28" s="130">
        <v>1212974.9099999999</v>
      </c>
    </row>
    <row r="29" spans="1:3" ht="15" customHeight="1" x14ac:dyDescent="0.25">
      <c r="A29" s="52" t="s">
        <v>333</v>
      </c>
      <c r="B29" s="53">
        <v>884336.1825</v>
      </c>
      <c r="C29" s="53">
        <v>884392.78999999992</v>
      </c>
    </row>
    <row r="30" spans="1:3" ht="15" customHeight="1" x14ac:dyDescent="0.25">
      <c r="A30" s="129" t="s">
        <v>334</v>
      </c>
      <c r="B30" s="130">
        <v>733949.99250000005</v>
      </c>
      <c r="C30" s="130">
        <v>733996.97</v>
      </c>
    </row>
    <row r="31" spans="1:3" ht="15" customHeight="1" x14ac:dyDescent="0.25">
      <c r="A31" s="52" t="s">
        <v>339</v>
      </c>
      <c r="B31" s="53">
        <v>1315879.1625000001</v>
      </c>
      <c r="C31" s="53">
        <v>1315963.3500000001</v>
      </c>
    </row>
    <row r="32" spans="1:3" ht="15" customHeight="1" x14ac:dyDescent="0.25">
      <c r="A32" s="129" t="s">
        <v>322</v>
      </c>
      <c r="B32" s="130">
        <v>969201.04550000001</v>
      </c>
      <c r="C32" s="130">
        <v>969263.07</v>
      </c>
    </row>
    <row r="33" spans="1:3" ht="15" customHeight="1" x14ac:dyDescent="0.25">
      <c r="A33" s="52" t="s">
        <v>340</v>
      </c>
      <c r="B33" s="53">
        <v>121657.035</v>
      </c>
      <c r="C33" s="53">
        <v>121664.84</v>
      </c>
    </row>
    <row r="34" spans="1:3" ht="15" customHeight="1" x14ac:dyDescent="0.25">
      <c r="A34" s="129" t="s">
        <v>400</v>
      </c>
      <c r="B34" s="130">
        <v>154098.91100000002</v>
      </c>
      <c r="C34" s="130">
        <v>154108.76</v>
      </c>
    </row>
    <row r="35" spans="1:3" ht="15" customHeight="1" x14ac:dyDescent="0.25">
      <c r="A35" s="52" t="s">
        <v>329</v>
      </c>
      <c r="B35" s="53">
        <v>984862.50899999996</v>
      </c>
      <c r="C35" s="53">
        <v>984925.51</v>
      </c>
    </row>
    <row r="36" spans="1:3" ht="15" customHeight="1" x14ac:dyDescent="0.25">
      <c r="A36" s="129" t="s">
        <v>307</v>
      </c>
      <c r="B36" s="130">
        <v>2222427.2000000002</v>
      </c>
      <c r="C36" s="130">
        <v>2222569.4500000002</v>
      </c>
    </row>
    <row r="37" spans="1:3" ht="15" customHeight="1" x14ac:dyDescent="0.25">
      <c r="A37" s="52" t="s">
        <v>317</v>
      </c>
      <c r="B37" s="53">
        <v>572641.16800000006</v>
      </c>
      <c r="C37" s="53">
        <v>572677.79</v>
      </c>
    </row>
    <row r="38" spans="1:3" ht="15" customHeight="1" x14ac:dyDescent="0.25">
      <c r="A38" s="129" t="s">
        <v>323</v>
      </c>
      <c r="B38" s="130">
        <v>1109492.263</v>
      </c>
      <c r="C38" s="130">
        <v>1109563.25</v>
      </c>
    </row>
    <row r="39" spans="1:3" ht="15" customHeight="1" x14ac:dyDescent="0.25">
      <c r="A39" s="52" t="s">
        <v>330</v>
      </c>
      <c r="B39" s="53">
        <v>338378.87199999997</v>
      </c>
      <c r="C39" s="53">
        <v>338400.50000000006</v>
      </c>
    </row>
    <row r="40" spans="1:3" ht="15" customHeight="1" x14ac:dyDescent="0.25">
      <c r="A40" s="129" t="s">
        <v>324</v>
      </c>
      <c r="B40" s="130">
        <v>953317.39899999998</v>
      </c>
      <c r="C40" s="130">
        <v>953378.4</v>
      </c>
    </row>
    <row r="41" spans="1:3" ht="15" customHeight="1" x14ac:dyDescent="0.25">
      <c r="A41" s="52" t="s">
        <v>338</v>
      </c>
      <c r="B41" s="53">
        <v>3321969.5029999996</v>
      </c>
      <c r="C41" s="53">
        <v>3322182.07</v>
      </c>
    </row>
    <row r="42" spans="1:3" ht="15" customHeight="1" x14ac:dyDescent="0.25">
      <c r="A42" s="129" t="s">
        <v>335</v>
      </c>
      <c r="B42" s="130">
        <v>725562.38899999997</v>
      </c>
      <c r="C42" s="130">
        <v>725608.83000000007</v>
      </c>
    </row>
    <row r="43" spans="1:3" ht="15" customHeight="1" x14ac:dyDescent="0.25">
      <c r="A43" s="52" t="s">
        <v>308</v>
      </c>
      <c r="B43" s="53">
        <v>4306280.7870000005</v>
      </c>
      <c r="C43" s="53">
        <v>4306556.51</v>
      </c>
    </row>
    <row r="44" spans="1:3" ht="15" customHeight="1" x14ac:dyDescent="0.25">
      <c r="A44" s="129" t="s">
        <v>309</v>
      </c>
      <c r="B44" s="130">
        <v>2107384.5260000001</v>
      </c>
      <c r="C44" s="130">
        <v>2107519.4699999997</v>
      </c>
    </row>
    <row r="45" spans="1:3" ht="15" customHeight="1" x14ac:dyDescent="0.25">
      <c r="A45" s="52" t="s">
        <v>343</v>
      </c>
      <c r="B45" s="53">
        <v>1076942.2919999999</v>
      </c>
      <c r="C45" s="53">
        <v>1077011.18</v>
      </c>
    </row>
    <row r="46" spans="1:3" ht="15" customHeight="1" x14ac:dyDescent="0.25">
      <c r="A46" s="129" t="s">
        <v>296</v>
      </c>
      <c r="B46" s="130">
        <v>2347763.8004999999</v>
      </c>
      <c r="C46" s="130">
        <v>2347914.1799999997</v>
      </c>
    </row>
    <row r="47" spans="1:3" ht="15" customHeight="1" x14ac:dyDescent="0.25">
      <c r="A47" s="52" t="s">
        <v>310</v>
      </c>
      <c r="B47" s="53">
        <v>2853052.9490000005</v>
      </c>
      <c r="C47" s="53">
        <v>2853235.5199999996</v>
      </c>
    </row>
    <row r="48" spans="1:3" ht="15" customHeight="1" x14ac:dyDescent="0.25">
      <c r="A48" s="129" t="s">
        <v>325</v>
      </c>
      <c r="B48" s="130">
        <v>1161810.2215</v>
      </c>
      <c r="C48" s="130">
        <v>1161884.55</v>
      </c>
    </row>
    <row r="49" spans="1:3" ht="15" customHeight="1" x14ac:dyDescent="0.25">
      <c r="A49" s="56" t="s">
        <v>401</v>
      </c>
      <c r="B49" s="57">
        <v>432415.98</v>
      </c>
      <c r="C49" s="57">
        <v>432415.98</v>
      </c>
    </row>
    <row r="50" spans="1:3" ht="15" customHeight="1" x14ac:dyDescent="0.25">
      <c r="A50" s="52" t="s">
        <v>311</v>
      </c>
      <c r="B50" s="53">
        <v>2385535.9650000003</v>
      </c>
      <c r="C50" s="53">
        <v>2385688.48</v>
      </c>
    </row>
    <row r="51" spans="1:3" ht="15" customHeight="1" x14ac:dyDescent="0.25">
      <c r="A51" s="129" t="s">
        <v>312</v>
      </c>
      <c r="B51" s="130">
        <v>3282183.1380000003</v>
      </c>
      <c r="C51" s="130">
        <v>3282393.1999999997</v>
      </c>
    </row>
    <row r="52" spans="1:3" ht="15" customHeight="1" x14ac:dyDescent="0.25">
      <c r="A52" s="52" t="s">
        <v>313</v>
      </c>
      <c r="B52" s="53">
        <v>906322.76</v>
      </c>
      <c r="C52" s="53">
        <v>906380.75</v>
      </c>
    </row>
    <row r="53" spans="1:3" ht="15" customHeight="1" x14ac:dyDescent="0.25">
      <c r="A53" s="129" t="s">
        <v>336</v>
      </c>
      <c r="B53" s="130">
        <v>297791.76400000002</v>
      </c>
      <c r="C53" s="130">
        <v>297810.81</v>
      </c>
    </row>
    <row r="54" spans="1:3" ht="15" customHeight="1" x14ac:dyDescent="0.25">
      <c r="A54" s="131" t="s">
        <v>403</v>
      </c>
      <c r="B54" s="132">
        <v>757507.67999999993</v>
      </c>
      <c r="C54" s="132">
        <v>757507.67999999993</v>
      </c>
    </row>
    <row r="55" spans="1:3" ht="18.75" customHeight="1" x14ac:dyDescent="0.25">
      <c r="A55" s="133" t="s">
        <v>121</v>
      </c>
      <c r="B55" s="134">
        <f>SUM(B12:B54)</f>
        <v>60354858.624455914</v>
      </c>
      <c r="C55" s="134">
        <f>SUM(C12:C54)</f>
        <v>60358478.739999987</v>
      </c>
    </row>
    <row r="56" spans="1:3" ht="6.75" customHeight="1" x14ac:dyDescent="0.25">
      <c r="A56" s="135"/>
      <c r="B56" s="104"/>
      <c r="C56" s="104"/>
    </row>
    <row r="58" spans="1:3" x14ac:dyDescent="0.25">
      <c r="A58" s="136" t="s">
        <v>299</v>
      </c>
    </row>
  </sheetData>
  <mergeCells count="6">
    <mergeCell ref="A8:A9"/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showGridLines="0" tabSelected="1" topLeftCell="B142" zoomScaleNormal="160" workbookViewId="0">
      <selection activeCell="B168" sqref="B168:F168"/>
    </sheetView>
  </sheetViews>
  <sheetFormatPr baseColWidth="10" defaultRowHeight="11.25" x14ac:dyDescent="0.2"/>
  <cols>
    <col min="1" max="1" width="114.28515625" style="112" hidden="1" customWidth="1"/>
    <col min="2" max="2" width="20.5703125" style="112" customWidth="1"/>
    <col min="3" max="3" width="15.140625" style="112" customWidth="1"/>
    <col min="4" max="4" width="13.140625" style="112" customWidth="1"/>
    <col min="5" max="5" width="16.140625" style="112" customWidth="1"/>
    <col min="6" max="6" width="19.28515625" style="112" customWidth="1"/>
    <col min="7" max="250" width="11.42578125" style="112"/>
    <col min="251" max="251" width="8" style="112" customWidth="1"/>
    <col min="252" max="252" width="40.28515625" style="112" customWidth="1"/>
    <col min="253" max="253" width="15.140625" style="112" customWidth="1"/>
    <col min="254" max="254" width="14.42578125" style="112" customWidth="1"/>
    <col min="255" max="255" width="13.140625" style="112" customWidth="1"/>
    <col min="256" max="256" width="16.140625" style="112" customWidth="1"/>
    <col min="257" max="257" width="14.5703125" style="112" customWidth="1"/>
    <col min="258" max="506" width="11.42578125" style="112"/>
    <col min="507" max="507" width="8" style="112" customWidth="1"/>
    <col min="508" max="508" width="40.28515625" style="112" customWidth="1"/>
    <col min="509" max="509" width="15.140625" style="112" customWidth="1"/>
    <col min="510" max="510" width="14.42578125" style="112" customWidth="1"/>
    <col min="511" max="511" width="13.140625" style="112" customWidth="1"/>
    <col min="512" max="512" width="16.140625" style="112" customWidth="1"/>
    <col min="513" max="513" width="14.5703125" style="112" customWidth="1"/>
    <col min="514" max="762" width="11.42578125" style="112"/>
    <col min="763" max="763" width="8" style="112" customWidth="1"/>
    <col min="764" max="764" width="40.28515625" style="112" customWidth="1"/>
    <col min="765" max="765" width="15.140625" style="112" customWidth="1"/>
    <col min="766" max="766" width="14.42578125" style="112" customWidth="1"/>
    <col min="767" max="767" width="13.140625" style="112" customWidth="1"/>
    <col min="768" max="768" width="16.140625" style="112" customWidth="1"/>
    <col min="769" max="769" width="14.5703125" style="112" customWidth="1"/>
    <col min="770" max="1018" width="11.42578125" style="112"/>
    <col min="1019" max="1019" width="8" style="112" customWidth="1"/>
    <col min="1020" max="1020" width="40.28515625" style="112" customWidth="1"/>
    <col min="1021" max="1021" width="15.140625" style="112" customWidth="1"/>
    <col min="1022" max="1022" width="14.42578125" style="112" customWidth="1"/>
    <col min="1023" max="1023" width="13.140625" style="112" customWidth="1"/>
    <col min="1024" max="1024" width="16.140625" style="112" customWidth="1"/>
    <col min="1025" max="1025" width="14.5703125" style="112" customWidth="1"/>
    <col min="1026" max="1274" width="11.42578125" style="112"/>
    <col min="1275" max="1275" width="8" style="112" customWidth="1"/>
    <col min="1276" max="1276" width="40.28515625" style="112" customWidth="1"/>
    <col min="1277" max="1277" width="15.140625" style="112" customWidth="1"/>
    <col min="1278" max="1278" width="14.42578125" style="112" customWidth="1"/>
    <col min="1279" max="1279" width="13.140625" style="112" customWidth="1"/>
    <col min="1280" max="1280" width="16.140625" style="112" customWidth="1"/>
    <col min="1281" max="1281" width="14.5703125" style="112" customWidth="1"/>
    <col min="1282" max="1530" width="11.42578125" style="112"/>
    <col min="1531" max="1531" width="8" style="112" customWidth="1"/>
    <col min="1532" max="1532" width="40.28515625" style="112" customWidth="1"/>
    <col min="1533" max="1533" width="15.140625" style="112" customWidth="1"/>
    <col min="1534" max="1534" width="14.42578125" style="112" customWidth="1"/>
    <col min="1535" max="1535" width="13.140625" style="112" customWidth="1"/>
    <col min="1536" max="1536" width="16.140625" style="112" customWidth="1"/>
    <col min="1537" max="1537" width="14.5703125" style="112" customWidth="1"/>
    <col min="1538" max="1786" width="11.42578125" style="112"/>
    <col min="1787" max="1787" width="8" style="112" customWidth="1"/>
    <col min="1788" max="1788" width="40.28515625" style="112" customWidth="1"/>
    <col min="1789" max="1789" width="15.140625" style="112" customWidth="1"/>
    <col min="1790" max="1790" width="14.42578125" style="112" customWidth="1"/>
    <col min="1791" max="1791" width="13.140625" style="112" customWidth="1"/>
    <col min="1792" max="1792" width="16.140625" style="112" customWidth="1"/>
    <col min="1793" max="1793" width="14.5703125" style="112" customWidth="1"/>
    <col min="1794" max="2042" width="11.42578125" style="112"/>
    <col min="2043" max="2043" width="8" style="112" customWidth="1"/>
    <col min="2044" max="2044" width="40.28515625" style="112" customWidth="1"/>
    <col min="2045" max="2045" width="15.140625" style="112" customWidth="1"/>
    <col min="2046" max="2046" width="14.42578125" style="112" customWidth="1"/>
    <col min="2047" max="2047" width="13.140625" style="112" customWidth="1"/>
    <col min="2048" max="2048" width="16.140625" style="112" customWidth="1"/>
    <col min="2049" max="2049" width="14.5703125" style="112" customWidth="1"/>
    <col min="2050" max="2298" width="11.42578125" style="112"/>
    <col min="2299" max="2299" width="8" style="112" customWidth="1"/>
    <col min="2300" max="2300" width="40.28515625" style="112" customWidth="1"/>
    <col min="2301" max="2301" width="15.140625" style="112" customWidth="1"/>
    <col min="2302" max="2302" width="14.42578125" style="112" customWidth="1"/>
    <col min="2303" max="2303" width="13.140625" style="112" customWidth="1"/>
    <col min="2304" max="2304" width="16.140625" style="112" customWidth="1"/>
    <col min="2305" max="2305" width="14.5703125" style="112" customWidth="1"/>
    <col min="2306" max="2554" width="11.42578125" style="112"/>
    <col min="2555" max="2555" width="8" style="112" customWidth="1"/>
    <col min="2556" max="2556" width="40.28515625" style="112" customWidth="1"/>
    <col min="2557" max="2557" width="15.140625" style="112" customWidth="1"/>
    <col min="2558" max="2558" width="14.42578125" style="112" customWidth="1"/>
    <col min="2559" max="2559" width="13.140625" style="112" customWidth="1"/>
    <col min="2560" max="2560" width="16.140625" style="112" customWidth="1"/>
    <col min="2561" max="2561" width="14.5703125" style="112" customWidth="1"/>
    <col min="2562" max="2810" width="11.42578125" style="112"/>
    <col min="2811" max="2811" width="8" style="112" customWidth="1"/>
    <col min="2812" max="2812" width="40.28515625" style="112" customWidth="1"/>
    <col min="2813" max="2813" width="15.140625" style="112" customWidth="1"/>
    <col min="2814" max="2814" width="14.42578125" style="112" customWidth="1"/>
    <col min="2815" max="2815" width="13.140625" style="112" customWidth="1"/>
    <col min="2816" max="2816" width="16.140625" style="112" customWidth="1"/>
    <col min="2817" max="2817" width="14.5703125" style="112" customWidth="1"/>
    <col min="2818" max="3066" width="11.42578125" style="112"/>
    <col min="3067" max="3067" width="8" style="112" customWidth="1"/>
    <col min="3068" max="3068" width="40.28515625" style="112" customWidth="1"/>
    <col min="3069" max="3069" width="15.140625" style="112" customWidth="1"/>
    <col min="3070" max="3070" width="14.42578125" style="112" customWidth="1"/>
    <col min="3071" max="3071" width="13.140625" style="112" customWidth="1"/>
    <col min="3072" max="3072" width="16.140625" style="112" customWidth="1"/>
    <col min="3073" max="3073" width="14.5703125" style="112" customWidth="1"/>
    <col min="3074" max="3322" width="11.42578125" style="112"/>
    <col min="3323" max="3323" width="8" style="112" customWidth="1"/>
    <col min="3324" max="3324" width="40.28515625" style="112" customWidth="1"/>
    <col min="3325" max="3325" width="15.140625" style="112" customWidth="1"/>
    <col min="3326" max="3326" width="14.42578125" style="112" customWidth="1"/>
    <col min="3327" max="3327" width="13.140625" style="112" customWidth="1"/>
    <col min="3328" max="3328" width="16.140625" style="112" customWidth="1"/>
    <col min="3329" max="3329" width="14.5703125" style="112" customWidth="1"/>
    <col min="3330" max="3578" width="11.42578125" style="112"/>
    <col min="3579" max="3579" width="8" style="112" customWidth="1"/>
    <col min="3580" max="3580" width="40.28515625" style="112" customWidth="1"/>
    <col min="3581" max="3581" width="15.140625" style="112" customWidth="1"/>
    <col min="3582" max="3582" width="14.42578125" style="112" customWidth="1"/>
    <col min="3583" max="3583" width="13.140625" style="112" customWidth="1"/>
    <col min="3584" max="3584" width="16.140625" style="112" customWidth="1"/>
    <col min="3585" max="3585" width="14.5703125" style="112" customWidth="1"/>
    <col min="3586" max="3834" width="11.42578125" style="112"/>
    <col min="3835" max="3835" width="8" style="112" customWidth="1"/>
    <col min="3836" max="3836" width="40.28515625" style="112" customWidth="1"/>
    <col min="3837" max="3837" width="15.140625" style="112" customWidth="1"/>
    <col min="3838" max="3838" width="14.42578125" style="112" customWidth="1"/>
    <col min="3839" max="3839" width="13.140625" style="112" customWidth="1"/>
    <col min="3840" max="3840" width="16.140625" style="112" customWidth="1"/>
    <col min="3841" max="3841" width="14.5703125" style="112" customWidth="1"/>
    <col min="3842" max="4090" width="11.42578125" style="112"/>
    <col min="4091" max="4091" width="8" style="112" customWidth="1"/>
    <col min="4092" max="4092" width="40.28515625" style="112" customWidth="1"/>
    <col min="4093" max="4093" width="15.140625" style="112" customWidth="1"/>
    <col min="4094" max="4094" width="14.42578125" style="112" customWidth="1"/>
    <col min="4095" max="4095" width="13.140625" style="112" customWidth="1"/>
    <col min="4096" max="4096" width="16.140625" style="112" customWidth="1"/>
    <col min="4097" max="4097" width="14.5703125" style="112" customWidth="1"/>
    <col min="4098" max="4346" width="11.42578125" style="112"/>
    <col min="4347" max="4347" width="8" style="112" customWidth="1"/>
    <col min="4348" max="4348" width="40.28515625" style="112" customWidth="1"/>
    <col min="4349" max="4349" width="15.140625" style="112" customWidth="1"/>
    <col min="4350" max="4350" width="14.42578125" style="112" customWidth="1"/>
    <col min="4351" max="4351" width="13.140625" style="112" customWidth="1"/>
    <col min="4352" max="4352" width="16.140625" style="112" customWidth="1"/>
    <col min="4353" max="4353" width="14.5703125" style="112" customWidth="1"/>
    <col min="4354" max="4602" width="11.42578125" style="112"/>
    <col min="4603" max="4603" width="8" style="112" customWidth="1"/>
    <col min="4604" max="4604" width="40.28515625" style="112" customWidth="1"/>
    <col min="4605" max="4605" width="15.140625" style="112" customWidth="1"/>
    <col min="4606" max="4606" width="14.42578125" style="112" customWidth="1"/>
    <col min="4607" max="4607" width="13.140625" style="112" customWidth="1"/>
    <col min="4608" max="4608" width="16.140625" style="112" customWidth="1"/>
    <col min="4609" max="4609" width="14.5703125" style="112" customWidth="1"/>
    <col min="4610" max="4858" width="11.42578125" style="112"/>
    <col min="4859" max="4859" width="8" style="112" customWidth="1"/>
    <col min="4860" max="4860" width="40.28515625" style="112" customWidth="1"/>
    <col min="4861" max="4861" width="15.140625" style="112" customWidth="1"/>
    <col min="4862" max="4862" width="14.42578125" style="112" customWidth="1"/>
    <col min="4863" max="4863" width="13.140625" style="112" customWidth="1"/>
    <col min="4864" max="4864" width="16.140625" style="112" customWidth="1"/>
    <col min="4865" max="4865" width="14.5703125" style="112" customWidth="1"/>
    <col min="4866" max="5114" width="11.42578125" style="112"/>
    <col min="5115" max="5115" width="8" style="112" customWidth="1"/>
    <col min="5116" max="5116" width="40.28515625" style="112" customWidth="1"/>
    <col min="5117" max="5117" width="15.140625" style="112" customWidth="1"/>
    <col min="5118" max="5118" width="14.42578125" style="112" customWidth="1"/>
    <col min="5119" max="5119" width="13.140625" style="112" customWidth="1"/>
    <col min="5120" max="5120" width="16.140625" style="112" customWidth="1"/>
    <col min="5121" max="5121" width="14.5703125" style="112" customWidth="1"/>
    <col min="5122" max="5370" width="11.42578125" style="112"/>
    <col min="5371" max="5371" width="8" style="112" customWidth="1"/>
    <col min="5372" max="5372" width="40.28515625" style="112" customWidth="1"/>
    <col min="5373" max="5373" width="15.140625" style="112" customWidth="1"/>
    <col min="5374" max="5374" width="14.42578125" style="112" customWidth="1"/>
    <col min="5375" max="5375" width="13.140625" style="112" customWidth="1"/>
    <col min="5376" max="5376" width="16.140625" style="112" customWidth="1"/>
    <col min="5377" max="5377" width="14.5703125" style="112" customWidth="1"/>
    <col min="5378" max="5626" width="11.42578125" style="112"/>
    <col min="5627" max="5627" width="8" style="112" customWidth="1"/>
    <col min="5628" max="5628" width="40.28515625" style="112" customWidth="1"/>
    <col min="5629" max="5629" width="15.140625" style="112" customWidth="1"/>
    <col min="5630" max="5630" width="14.42578125" style="112" customWidth="1"/>
    <col min="5631" max="5631" width="13.140625" style="112" customWidth="1"/>
    <col min="5632" max="5632" width="16.140625" style="112" customWidth="1"/>
    <col min="5633" max="5633" width="14.5703125" style="112" customWidth="1"/>
    <col min="5634" max="5882" width="11.42578125" style="112"/>
    <col min="5883" max="5883" width="8" style="112" customWidth="1"/>
    <col min="5884" max="5884" width="40.28515625" style="112" customWidth="1"/>
    <col min="5885" max="5885" width="15.140625" style="112" customWidth="1"/>
    <col min="5886" max="5886" width="14.42578125" style="112" customWidth="1"/>
    <col min="5887" max="5887" width="13.140625" style="112" customWidth="1"/>
    <col min="5888" max="5888" width="16.140625" style="112" customWidth="1"/>
    <col min="5889" max="5889" width="14.5703125" style="112" customWidth="1"/>
    <col min="5890" max="6138" width="11.42578125" style="112"/>
    <col min="6139" max="6139" width="8" style="112" customWidth="1"/>
    <col min="6140" max="6140" width="40.28515625" style="112" customWidth="1"/>
    <col min="6141" max="6141" width="15.140625" style="112" customWidth="1"/>
    <col min="6142" max="6142" width="14.42578125" style="112" customWidth="1"/>
    <col min="6143" max="6143" width="13.140625" style="112" customWidth="1"/>
    <col min="6144" max="6144" width="16.140625" style="112" customWidth="1"/>
    <col min="6145" max="6145" width="14.5703125" style="112" customWidth="1"/>
    <col min="6146" max="6394" width="11.42578125" style="112"/>
    <col min="6395" max="6395" width="8" style="112" customWidth="1"/>
    <col min="6396" max="6396" width="40.28515625" style="112" customWidth="1"/>
    <col min="6397" max="6397" width="15.140625" style="112" customWidth="1"/>
    <col min="6398" max="6398" width="14.42578125" style="112" customWidth="1"/>
    <col min="6399" max="6399" width="13.140625" style="112" customWidth="1"/>
    <col min="6400" max="6400" width="16.140625" style="112" customWidth="1"/>
    <col min="6401" max="6401" width="14.5703125" style="112" customWidth="1"/>
    <col min="6402" max="6650" width="11.42578125" style="112"/>
    <col min="6651" max="6651" width="8" style="112" customWidth="1"/>
    <col min="6652" max="6652" width="40.28515625" style="112" customWidth="1"/>
    <col min="6653" max="6653" width="15.140625" style="112" customWidth="1"/>
    <col min="6654" max="6654" width="14.42578125" style="112" customWidth="1"/>
    <col min="6655" max="6655" width="13.140625" style="112" customWidth="1"/>
    <col min="6656" max="6656" width="16.140625" style="112" customWidth="1"/>
    <col min="6657" max="6657" width="14.5703125" style="112" customWidth="1"/>
    <col min="6658" max="6906" width="11.42578125" style="112"/>
    <col min="6907" max="6907" width="8" style="112" customWidth="1"/>
    <col min="6908" max="6908" width="40.28515625" style="112" customWidth="1"/>
    <col min="6909" max="6909" width="15.140625" style="112" customWidth="1"/>
    <col min="6910" max="6910" width="14.42578125" style="112" customWidth="1"/>
    <col min="6911" max="6911" width="13.140625" style="112" customWidth="1"/>
    <col min="6912" max="6912" width="16.140625" style="112" customWidth="1"/>
    <col min="6913" max="6913" width="14.5703125" style="112" customWidth="1"/>
    <col min="6914" max="7162" width="11.42578125" style="112"/>
    <col min="7163" max="7163" width="8" style="112" customWidth="1"/>
    <col min="7164" max="7164" width="40.28515625" style="112" customWidth="1"/>
    <col min="7165" max="7165" width="15.140625" style="112" customWidth="1"/>
    <col min="7166" max="7166" width="14.42578125" style="112" customWidth="1"/>
    <col min="7167" max="7167" width="13.140625" style="112" customWidth="1"/>
    <col min="7168" max="7168" width="16.140625" style="112" customWidth="1"/>
    <col min="7169" max="7169" width="14.5703125" style="112" customWidth="1"/>
    <col min="7170" max="7418" width="11.42578125" style="112"/>
    <col min="7419" max="7419" width="8" style="112" customWidth="1"/>
    <col min="7420" max="7420" width="40.28515625" style="112" customWidth="1"/>
    <col min="7421" max="7421" width="15.140625" style="112" customWidth="1"/>
    <col min="7422" max="7422" width="14.42578125" style="112" customWidth="1"/>
    <col min="7423" max="7423" width="13.140625" style="112" customWidth="1"/>
    <col min="7424" max="7424" width="16.140625" style="112" customWidth="1"/>
    <col min="7425" max="7425" width="14.5703125" style="112" customWidth="1"/>
    <col min="7426" max="7674" width="11.42578125" style="112"/>
    <col min="7675" max="7675" width="8" style="112" customWidth="1"/>
    <col min="7676" max="7676" width="40.28515625" style="112" customWidth="1"/>
    <col min="7677" max="7677" width="15.140625" style="112" customWidth="1"/>
    <col min="7678" max="7678" width="14.42578125" style="112" customWidth="1"/>
    <col min="7679" max="7679" width="13.140625" style="112" customWidth="1"/>
    <col min="7680" max="7680" width="16.140625" style="112" customWidth="1"/>
    <col min="7681" max="7681" width="14.5703125" style="112" customWidth="1"/>
    <col min="7682" max="7930" width="11.42578125" style="112"/>
    <col min="7931" max="7931" width="8" style="112" customWidth="1"/>
    <col min="7932" max="7932" width="40.28515625" style="112" customWidth="1"/>
    <col min="7933" max="7933" width="15.140625" style="112" customWidth="1"/>
    <col min="7934" max="7934" width="14.42578125" style="112" customWidth="1"/>
    <col min="7935" max="7935" width="13.140625" style="112" customWidth="1"/>
    <col min="7936" max="7936" width="16.140625" style="112" customWidth="1"/>
    <col min="7937" max="7937" width="14.5703125" style="112" customWidth="1"/>
    <col min="7938" max="8186" width="11.42578125" style="112"/>
    <col min="8187" max="8187" width="8" style="112" customWidth="1"/>
    <col min="8188" max="8188" width="40.28515625" style="112" customWidth="1"/>
    <col min="8189" max="8189" width="15.140625" style="112" customWidth="1"/>
    <col min="8190" max="8190" width="14.42578125" style="112" customWidth="1"/>
    <col min="8191" max="8191" width="13.140625" style="112" customWidth="1"/>
    <col min="8192" max="8192" width="16.140625" style="112" customWidth="1"/>
    <col min="8193" max="8193" width="14.5703125" style="112" customWidth="1"/>
    <col min="8194" max="8442" width="11.42578125" style="112"/>
    <col min="8443" max="8443" width="8" style="112" customWidth="1"/>
    <col min="8444" max="8444" width="40.28515625" style="112" customWidth="1"/>
    <col min="8445" max="8445" width="15.140625" style="112" customWidth="1"/>
    <col min="8446" max="8446" width="14.42578125" style="112" customWidth="1"/>
    <col min="8447" max="8447" width="13.140625" style="112" customWidth="1"/>
    <col min="8448" max="8448" width="16.140625" style="112" customWidth="1"/>
    <col min="8449" max="8449" width="14.5703125" style="112" customWidth="1"/>
    <col min="8450" max="8698" width="11.42578125" style="112"/>
    <col min="8699" max="8699" width="8" style="112" customWidth="1"/>
    <col min="8700" max="8700" width="40.28515625" style="112" customWidth="1"/>
    <col min="8701" max="8701" width="15.140625" style="112" customWidth="1"/>
    <col min="8702" max="8702" width="14.42578125" style="112" customWidth="1"/>
    <col min="8703" max="8703" width="13.140625" style="112" customWidth="1"/>
    <col min="8704" max="8704" width="16.140625" style="112" customWidth="1"/>
    <col min="8705" max="8705" width="14.5703125" style="112" customWidth="1"/>
    <col min="8706" max="8954" width="11.42578125" style="112"/>
    <col min="8955" max="8955" width="8" style="112" customWidth="1"/>
    <col min="8956" max="8956" width="40.28515625" style="112" customWidth="1"/>
    <col min="8957" max="8957" width="15.140625" style="112" customWidth="1"/>
    <col min="8958" max="8958" width="14.42578125" style="112" customWidth="1"/>
    <col min="8959" max="8959" width="13.140625" style="112" customWidth="1"/>
    <col min="8960" max="8960" width="16.140625" style="112" customWidth="1"/>
    <col min="8961" max="8961" width="14.5703125" style="112" customWidth="1"/>
    <col min="8962" max="9210" width="11.42578125" style="112"/>
    <col min="9211" max="9211" width="8" style="112" customWidth="1"/>
    <col min="9212" max="9212" width="40.28515625" style="112" customWidth="1"/>
    <col min="9213" max="9213" width="15.140625" style="112" customWidth="1"/>
    <col min="9214" max="9214" width="14.42578125" style="112" customWidth="1"/>
    <col min="9215" max="9215" width="13.140625" style="112" customWidth="1"/>
    <col min="9216" max="9216" width="16.140625" style="112" customWidth="1"/>
    <col min="9217" max="9217" width="14.5703125" style="112" customWidth="1"/>
    <col min="9218" max="9466" width="11.42578125" style="112"/>
    <col min="9467" max="9467" width="8" style="112" customWidth="1"/>
    <col min="9468" max="9468" width="40.28515625" style="112" customWidth="1"/>
    <col min="9469" max="9469" width="15.140625" style="112" customWidth="1"/>
    <col min="9470" max="9470" width="14.42578125" style="112" customWidth="1"/>
    <col min="9471" max="9471" width="13.140625" style="112" customWidth="1"/>
    <col min="9472" max="9472" width="16.140625" style="112" customWidth="1"/>
    <col min="9473" max="9473" width="14.5703125" style="112" customWidth="1"/>
    <col min="9474" max="9722" width="11.42578125" style="112"/>
    <col min="9723" max="9723" width="8" style="112" customWidth="1"/>
    <col min="9724" max="9724" width="40.28515625" style="112" customWidth="1"/>
    <col min="9725" max="9725" width="15.140625" style="112" customWidth="1"/>
    <col min="9726" max="9726" width="14.42578125" style="112" customWidth="1"/>
    <col min="9727" max="9727" width="13.140625" style="112" customWidth="1"/>
    <col min="9728" max="9728" width="16.140625" style="112" customWidth="1"/>
    <col min="9729" max="9729" width="14.5703125" style="112" customWidth="1"/>
    <col min="9730" max="9978" width="11.42578125" style="112"/>
    <col min="9979" max="9979" width="8" style="112" customWidth="1"/>
    <col min="9980" max="9980" width="40.28515625" style="112" customWidth="1"/>
    <col min="9981" max="9981" width="15.140625" style="112" customWidth="1"/>
    <col min="9982" max="9982" width="14.42578125" style="112" customWidth="1"/>
    <col min="9983" max="9983" width="13.140625" style="112" customWidth="1"/>
    <col min="9984" max="9984" width="16.140625" style="112" customWidth="1"/>
    <col min="9985" max="9985" width="14.5703125" style="112" customWidth="1"/>
    <col min="9986" max="10234" width="11.42578125" style="112"/>
    <col min="10235" max="10235" width="8" style="112" customWidth="1"/>
    <col min="10236" max="10236" width="40.28515625" style="112" customWidth="1"/>
    <col min="10237" max="10237" width="15.140625" style="112" customWidth="1"/>
    <col min="10238" max="10238" width="14.42578125" style="112" customWidth="1"/>
    <col min="10239" max="10239" width="13.140625" style="112" customWidth="1"/>
    <col min="10240" max="10240" width="16.140625" style="112" customWidth="1"/>
    <col min="10241" max="10241" width="14.5703125" style="112" customWidth="1"/>
    <col min="10242" max="10490" width="11.42578125" style="112"/>
    <col min="10491" max="10491" width="8" style="112" customWidth="1"/>
    <col min="10492" max="10492" width="40.28515625" style="112" customWidth="1"/>
    <col min="10493" max="10493" width="15.140625" style="112" customWidth="1"/>
    <col min="10494" max="10494" width="14.42578125" style="112" customWidth="1"/>
    <col min="10495" max="10495" width="13.140625" style="112" customWidth="1"/>
    <col min="10496" max="10496" width="16.140625" style="112" customWidth="1"/>
    <col min="10497" max="10497" width="14.5703125" style="112" customWidth="1"/>
    <col min="10498" max="10746" width="11.42578125" style="112"/>
    <col min="10747" max="10747" width="8" style="112" customWidth="1"/>
    <col min="10748" max="10748" width="40.28515625" style="112" customWidth="1"/>
    <col min="10749" max="10749" width="15.140625" style="112" customWidth="1"/>
    <col min="10750" max="10750" width="14.42578125" style="112" customWidth="1"/>
    <col min="10751" max="10751" width="13.140625" style="112" customWidth="1"/>
    <col min="10752" max="10752" width="16.140625" style="112" customWidth="1"/>
    <col min="10753" max="10753" width="14.5703125" style="112" customWidth="1"/>
    <col min="10754" max="11002" width="11.42578125" style="112"/>
    <col min="11003" max="11003" width="8" style="112" customWidth="1"/>
    <col min="11004" max="11004" width="40.28515625" style="112" customWidth="1"/>
    <col min="11005" max="11005" width="15.140625" style="112" customWidth="1"/>
    <col min="11006" max="11006" width="14.42578125" style="112" customWidth="1"/>
    <col min="11007" max="11007" width="13.140625" style="112" customWidth="1"/>
    <col min="11008" max="11008" width="16.140625" style="112" customWidth="1"/>
    <col min="11009" max="11009" width="14.5703125" style="112" customWidth="1"/>
    <col min="11010" max="11258" width="11.42578125" style="112"/>
    <col min="11259" max="11259" width="8" style="112" customWidth="1"/>
    <col min="11260" max="11260" width="40.28515625" style="112" customWidth="1"/>
    <col min="11261" max="11261" width="15.140625" style="112" customWidth="1"/>
    <col min="11262" max="11262" width="14.42578125" style="112" customWidth="1"/>
    <col min="11263" max="11263" width="13.140625" style="112" customWidth="1"/>
    <col min="11264" max="11264" width="16.140625" style="112" customWidth="1"/>
    <col min="11265" max="11265" width="14.5703125" style="112" customWidth="1"/>
    <col min="11266" max="11514" width="11.42578125" style="112"/>
    <col min="11515" max="11515" width="8" style="112" customWidth="1"/>
    <col min="11516" max="11516" width="40.28515625" style="112" customWidth="1"/>
    <col min="11517" max="11517" width="15.140625" style="112" customWidth="1"/>
    <col min="11518" max="11518" width="14.42578125" style="112" customWidth="1"/>
    <col min="11519" max="11519" width="13.140625" style="112" customWidth="1"/>
    <col min="11520" max="11520" width="16.140625" style="112" customWidth="1"/>
    <col min="11521" max="11521" width="14.5703125" style="112" customWidth="1"/>
    <col min="11522" max="11770" width="11.42578125" style="112"/>
    <col min="11771" max="11771" width="8" style="112" customWidth="1"/>
    <col min="11772" max="11772" width="40.28515625" style="112" customWidth="1"/>
    <col min="11773" max="11773" width="15.140625" style="112" customWidth="1"/>
    <col min="11774" max="11774" width="14.42578125" style="112" customWidth="1"/>
    <col min="11775" max="11775" width="13.140625" style="112" customWidth="1"/>
    <col min="11776" max="11776" width="16.140625" style="112" customWidth="1"/>
    <col min="11777" max="11777" width="14.5703125" style="112" customWidth="1"/>
    <col min="11778" max="12026" width="11.42578125" style="112"/>
    <col min="12027" max="12027" width="8" style="112" customWidth="1"/>
    <col min="12028" max="12028" width="40.28515625" style="112" customWidth="1"/>
    <col min="12029" max="12029" width="15.140625" style="112" customWidth="1"/>
    <col min="12030" max="12030" width="14.42578125" style="112" customWidth="1"/>
    <col min="12031" max="12031" width="13.140625" style="112" customWidth="1"/>
    <col min="12032" max="12032" width="16.140625" style="112" customWidth="1"/>
    <col min="12033" max="12033" width="14.5703125" style="112" customWidth="1"/>
    <col min="12034" max="12282" width="11.42578125" style="112"/>
    <col min="12283" max="12283" width="8" style="112" customWidth="1"/>
    <col min="12284" max="12284" width="40.28515625" style="112" customWidth="1"/>
    <col min="12285" max="12285" width="15.140625" style="112" customWidth="1"/>
    <col min="12286" max="12286" width="14.42578125" style="112" customWidth="1"/>
    <col min="12287" max="12287" width="13.140625" style="112" customWidth="1"/>
    <col min="12288" max="12288" width="16.140625" style="112" customWidth="1"/>
    <col min="12289" max="12289" width="14.5703125" style="112" customWidth="1"/>
    <col min="12290" max="12538" width="11.42578125" style="112"/>
    <col min="12539" max="12539" width="8" style="112" customWidth="1"/>
    <col min="12540" max="12540" width="40.28515625" style="112" customWidth="1"/>
    <col min="12541" max="12541" width="15.140625" style="112" customWidth="1"/>
    <col min="12542" max="12542" width="14.42578125" style="112" customWidth="1"/>
    <col min="12543" max="12543" width="13.140625" style="112" customWidth="1"/>
    <col min="12544" max="12544" width="16.140625" style="112" customWidth="1"/>
    <col min="12545" max="12545" width="14.5703125" style="112" customWidth="1"/>
    <col min="12546" max="12794" width="11.42578125" style="112"/>
    <col min="12795" max="12795" width="8" style="112" customWidth="1"/>
    <col min="12796" max="12796" width="40.28515625" style="112" customWidth="1"/>
    <col min="12797" max="12797" width="15.140625" style="112" customWidth="1"/>
    <col min="12798" max="12798" width="14.42578125" style="112" customWidth="1"/>
    <col min="12799" max="12799" width="13.140625" style="112" customWidth="1"/>
    <col min="12800" max="12800" width="16.140625" style="112" customWidth="1"/>
    <col min="12801" max="12801" width="14.5703125" style="112" customWidth="1"/>
    <col min="12802" max="13050" width="11.42578125" style="112"/>
    <col min="13051" max="13051" width="8" style="112" customWidth="1"/>
    <col min="13052" max="13052" width="40.28515625" style="112" customWidth="1"/>
    <col min="13053" max="13053" width="15.140625" style="112" customWidth="1"/>
    <col min="13054" max="13054" width="14.42578125" style="112" customWidth="1"/>
    <col min="13055" max="13055" width="13.140625" style="112" customWidth="1"/>
    <col min="13056" max="13056" width="16.140625" style="112" customWidth="1"/>
    <col min="13057" max="13057" width="14.5703125" style="112" customWidth="1"/>
    <col min="13058" max="13306" width="11.42578125" style="112"/>
    <col min="13307" max="13307" width="8" style="112" customWidth="1"/>
    <col min="13308" max="13308" width="40.28515625" style="112" customWidth="1"/>
    <col min="13309" max="13309" width="15.140625" style="112" customWidth="1"/>
    <col min="13310" max="13310" width="14.42578125" style="112" customWidth="1"/>
    <col min="13311" max="13311" width="13.140625" style="112" customWidth="1"/>
    <col min="13312" max="13312" width="16.140625" style="112" customWidth="1"/>
    <col min="13313" max="13313" width="14.5703125" style="112" customWidth="1"/>
    <col min="13314" max="13562" width="11.42578125" style="112"/>
    <col min="13563" max="13563" width="8" style="112" customWidth="1"/>
    <col min="13564" max="13564" width="40.28515625" style="112" customWidth="1"/>
    <col min="13565" max="13565" width="15.140625" style="112" customWidth="1"/>
    <col min="13566" max="13566" width="14.42578125" style="112" customWidth="1"/>
    <col min="13567" max="13567" width="13.140625" style="112" customWidth="1"/>
    <col min="13568" max="13568" width="16.140625" style="112" customWidth="1"/>
    <col min="13569" max="13569" width="14.5703125" style="112" customWidth="1"/>
    <col min="13570" max="13818" width="11.42578125" style="112"/>
    <col min="13819" max="13819" width="8" style="112" customWidth="1"/>
    <col min="13820" max="13820" width="40.28515625" style="112" customWidth="1"/>
    <col min="13821" max="13821" width="15.140625" style="112" customWidth="1"/>
    <col min="13822" max="13822" width="14.42578125" style="112" customWidth="1"/>
    <col min="13823" max="13823" width="13.140625" style="112" customWidth="1"/>
    <col min="13824" max="13824" width="16.140625" style="112" customWidth="1"/>
    <col min="13825" max="13825" width="14.5703125" style="112" customWidth="1"/>
    <col min="13826" max="14074" width="11.42578125" style="112"/>
    <col min="14075" max="14075" width="8" style="112" customWidth="1"/>
    <col min="14076" max="14076" width="40.28515625" style="112" customWidth="1"/>
    <col min="14077" max="14077" width="15.140625" style="112" customWidth="1"/>
    <col min="14078" max="14078" width="14.42578125" style="112" customWidth="1"/>
    <col min="14079" max="14079" width="13.140625" style="112" customWidth="1"/>
    <col min="14080" max="14080" width="16.140625" style="112" customWidth="1"/>
    <col min="14081" max="14081" width="14.5703125" style="112" customWidth="1"/>
    <col min="14082" max="14330" width="11.42578125" style="112"/>
    <col min="14331" max="14331" width="8" style="112" customWidth="1"/>
    <col min="14332" max="14332" width="40.28515625" style="112" customWidth="1"/>
    <col min="14333" max="14333" width="15.140625" style="112" customWidth="1"/>
    <col min="14334" max="14334" width="14.42578125" style="112" customWidth="1"/>
    <col min="14335" max="14335" width="13.140625" style="112" customWidth="1"/>
    <col min="14336" max="14336" width="16.140625" style="112" customWidth="1"/>
    <col min="14337" max="14337" width="14.5703125" style="112" customWidth="1"/>
    <col min="14338" max="14586" width="11.42578125" style="112"/>
    <col min="14587" max="14587" width="8" style="112" customWidth="1"/>
    <col min="14588" max="14588" width="40.28515625" style="112" customWidth="1"/>
    <col min="14589" max="14589" width="15.140625" style="112" customWidth="1"/>
    <col min="14590" max="14590" width="14.42578125" style="112" customWidth="1"/>
    <col min="14591" max="14591" width="13.140625" style="112" customWidth="1"/>
    <col min="14592" max="14592" width="16.140625" style="112" customWidth="1"/>
    <col min="14593" max="14593" width="14.5703125" style="112" customWidth="1"/>
    <col min="14594" max="14842" width="11.42578125" style="112"/>
    <col min="14843" max="14843" width="8" style="112" customWidth="1"/>
    <col min="14844" max="14844" width="40.28515625" style="112" customWidth="1"/>
    <col min="14845" max="14845" width="15.140625" style="112" customWidth="1"/>
    <col min="14846" max="14846" width="14.42578125" style="112" customWidth="1"/>
    <col min="14847" max="14847" width="13.140625" style="112" customWidth="1"/>
    <col min="14848" max="14848" width="16.140625" style="112" customWidth="1"/>
    <col min="14849" max="14849" width="14.5703125" style="112" customWidth="1"/>
    <col min="14850" max="15098" width="11.42578125" style="112"/>
    <col min="15099" max="15099" width="8" style="112" customWidth="1"/>
    <col min="15100" max="15100" width="40.28515625" style="112" customWidth="1"/>
    <col min="15101" max="15101" width="15.140625" style="112" customWidth="1"/>
    <col min="15102" max="15102" width="14.42578125" style="112" customWidth="1"/>
    <col min="15103" max="15103" width="13.140625" style="112" customWidth="1"/>
    <col min="15104" max="15104" width="16.140625" style="112" customWidth="1"/>
    <col min="15105" max="15105" width="14.5703125" style="112" customWidth="1"/>
    <col min="15106" max="15354" width="11.42578125" style="112"/>
    <col min="15355" max="15355" width="8" style="112" customWidth="1"/>
    <col min="15356" max="15356" width="40.28515625" style="112" customWidth="1"/>
    <col min="15357" max="15357" width="15.140625" style="112" customWidth="1"/>
    <col min="15358" max="15358" width="14.42578125" style="112" customWidth="1"/>
    <col min="15359" max="15359" width="13.140625" style="112" customWidth="1"/>
    <col min="15360" max="15360" width="16.140625" style="112" customWidth="1"/>
    <col min="15361" max="15361" width="14.5703125" style="112" customWidth="1"/>
    <col min="15362" max="15610" width="11.42578125" style="112"/>
    <col min="15611" max="15611" width="8" style="112" customWidth="1"/>
    <col min="15612" max="15612" width="40.28515625" style="112" customWidth="1"/>
    <col min="15613" max="15613" width="15.140625" style="112" customWidth="1"/>
    <col min="15614" max="15614" width="14.42578125" style="112" customWidth="1"/>
    <col min="15615" max="15615" width="13.140625" style="112" customWidth="1"/>
    <col min="15616" max="15616" width="16.140625" style="112" customWidth="1"/>
    <col min="15617" max="15617" width="14.5703125" style="112" customWidth="1"/>
    <col min="15618" max="15866" width="11.42578125" style="112"/>
    <col min="15867" max="15867" width="8" style="112" customWidth="1"/>
    <col min="15868" max="15868" width="40.28515625" style="112" customWidth="1"/>
    <col min="15869" max="15869" width="15.140625" style="112" customWidth="1"/>
    <col min="15870" max="15870" width="14.42578125" style="112" customWidth="1"/>
    <col min="15871" max="15871" width="13.140625" style="112" customWidth="1"/>
    <col min="15872" max="15872" width="16.140625" style="112" customWidth="1"/>
    <col min="15873" max="15873" width="14.5703125" style="112" customWidth="1"/>
    <col min="15874" max="16122" width="11.42578125" style="112"/>
    <col min="16123" max="16123" width="8" style="112" customWidth="1"/>
    <col min="16124" max="16124" width="40.28515625" style="112" customWidth="1"/>
    <col min="16125" max="16125" width="15.140625" style="112" customWidth="1"/>
    <col min="16126" max="16126" width="14.42578125" style="112" customWidth="1"/>
    <col min="16127" max="16127" width="13.140625" style="112" customWidth="1"/>
    <col min="16128" max="16128" width="16.140625" style="112" customWidth="1"/>
    <col min="16129" max="16129" width="14.5703125" style="112" customWidth="1"/>
    <col min="16130" max="16384" width="11.42578125" style="112"/>
  </cols>
  <sheetData>
    <row r="1" spans="1:6" ht="15.75" customHeight="1" x14ac:dyDescent="0.3">
      <c r="A1" s="154" t="s">
        <v>344</v>
      </c>
      <c r="B1" s="154"/>
      <c r="C1" s="154"/>
      <c r="D1" s="154"/>
      <c r="E1" s="154"/>
      <c r="F1" s="154"/>
    </row>
    <row r="2" spans="1:6" ht="15.75" customHeight="1" x14ac:dyDescent="0.2">
      <c r="A2" s="156" t="s">
        <v>345</v>
      </c>
      <c r="B2" s="156"/>
      <c r="C2" s="156"/>
      <c r="D2" s="156"/>
      <c r="E2" s="156"/>
      <c r="F2" s="156"/>
    </row>
    <row r="3" spans="1:6" ht="15.75" customHeight="1" x14ac:dyDescent="0.2">
      <c r="A3" s="156" t="s">
        <v>405</v>
      </c>
      <c r="B3" s="156"/>
      <c r="C3" s="156"/>
      <c r="D3" s="156"/>
      <c r="E3" s="156"/>
      <c r="F3" s="156"/>
    </row>
    <row r="4" spans="1:6" ht="15.75" customHeight="1" x14ac:dyDescent="0.2">
      <c r="A4" s="156" t="s">
        <v>346</v>
      </c>
      <c r="B4" s="156"/>
      <c r="C4" s="156"/>
      <c r="D4" s="156"/>
      <c r="E4" s="156"/>
      <c r="F4" s="156"/>
    </row>
    <row r="5" spans="1:6" ht="12.75" customHeight="1" x14ac:dyDescent="0.2">
      <c r="A5" s="150" t="s">
        <v>143</v>
      </c>
      <c r="B5" s="150"/>
      <c r="C5" s="150"/>
      <c r="D5" s="150"/>
      <c r="E5" s="150"/>
      <c r="F5" s="150"/>
    </row>
    <row r="6" spans="1:6" ht="12.75" customHeight="1" x14ac:dyDescent="0.2">
      <c r="A6" s="158"/>
      <c r="B6" s="99"/>
      <c r="C6" s="100" t="s">
        <v>347</v>
      </c>
      <c r="D6" s="99" t="s">
        <v>348</v>
      </c>
      <c r="E6" s="100" t="s">
        <v>349</v>
      </c>
      <c r="F6" s="100"/>
    </row>
    <row r="7" spans="1:6" ht="12.75" customHeight="1" x14ac:dyDescent="0.2">
      <c r="A7" s="159" t="s">
        <v>350</v>
      </c>
      <c r="B7" s="101" t="s">
        <v>351</v>
      </c>
      <c r="C7" s="102" t="s">
        <v>352</v>
      </c>
      <c r="D7" s="101" t="s">
        <v>353</v>
      </c>
      <c r="E7" s="102" t="s">
        <v>354</v>
      </c>
      <c r="F7" s="102" t="s">
        <v>355</v>
      </c>
    </row>
    <row r="8" spans="1:6" ht="12.75" customHeight="1" x14ac:dyDescent="0.2">
      <c r="A8" s="98"/>
      <c r="B8" s="99"/>
      <c r="C8" s="100"/>
      <c r="D8" s="99" t="s">
        <v>356</v>
      </c>
      <c r="E8" s="100" t="s">
        <v>357</v>
      </c>
      <c r="F8" s="100"/>
    </row>
    <row r="9" spans="1:6" ht="3.75" customHeight="1" x14ac:dyDescent="0.2"/>
    <row r="10" spans="1:6" ht="12.75" customHeight="1" x14ac:dyDescent="0.2">
      <c r="A10" s="52">
        <v>1</v>
      </c>
      <c r="B10" s="137" t="s">
        <v>169</v>
      </c>
      <c r="C10" s="138">
        <v>0</v>
      </c>
      <c r="D10" s="138">
        <v>0</v>
      </c>
      <c r="E10" s="138">
        <v>0</v>
      </c>
      <c r="F10" s="138">
        <f t="shared" ref="F10:F41" si="0">SUM(C10:E10)</f>
        <v>0</v>
      </c>
    </row>
    <row r="11" spans="1:6" ht="12.75" customHeight="1" x14ac:dyDescent="0.2">
      <c r="A11" s="129">
        <v>2</v>
      </c>
      <c r="B11" s="139" t="s">
        <v>170</v>
      </c>
      <c r="C11" s="140">
        <v>0</v>
      </c>
      <c r="D11" s="140">
        <v>0</v>
      </c>
      <c r="E11" s="140">
        <v>0</v>
      </c>
      <c r="F11" s="140">
        <f t="shared" si="0"/>
        <v>0</v>
      </c>
    </row>
    <row r="12" spans="1:6" ht="12.75" customHeight="1" x14ac:dyDescent="0.2">
      <c r="A12" s="52">
        <v>3</v>
      </c>
      <c r="B12" s="137" t="s">
        <v>358</v>
      </c>
      <c r="C12" s="138">
        <v>0</v>
      </c>
      <c r="D12" s="138">
        <v>0</v>
      </c>
      <c r="E12" s="138">
        <v>0</v>
      </c>
      <c r="F12" s="138">
        <f t="shared" si="0"/>
        <v>0</v>
      </c>
    </row>
    <row r="13" spans="1:6" ht="12.75" customHeight="1" x14ac:dyDescent="0.2">
      <c r="A13" s="129">
        <v>4</v>
      </c>
      <c r="B13" s="139" t="s">
        <v>172</v>
      </c>
      <c r="C13" s="140">
        <v>0</v>
      </c>
      <c r="D13" s="140">
        <v>0</v>
      </c>
      <c r="E13" s="140">
        <v>0</v>
      </c>
      <c r="F13" s="140">
        <f t="shared" si="0"/>
        <v>0</v>
      </c>
    </row>
    <row r="14" spans="1:6" ht="12.75" customHeight="1" x14ac:dyDescent="0.2">
      <c r="A14" s="52">
        <v>5</v>
      </c>
      <c r="B14" s="137" t="s">
        <v>173</v>
      </c>
      <c r="C14" s="138">
        <v>0</v>
      </c>
      <c r="D14" s="138">
        <v>0</v>
      </c>
      <c r="E14" s="138">
        <v>0</v>
      </c>
      <c r="F14" s="138">
        <f t="shared" si="0"/>
        <v>0</v>
      </c>
    </row>
    <row r="15" spans="1:6" ht="12.75" customHeight="1" x14ac:dyDescent="0.2">
      <c r="A15" s="129">
        <v>6</v>
      </c>
      <c r="B15" s="139" t="s">
        <v>359</v>
      </c>
      <c r="C15" s="140">
        <v>0</v>
      </c>
      <c r="D15" s="140">
        <v>0</v>
      </c>
      <c r="E15" s="140">
        <v>0</v>
      </c>
      <c r="F15" s="140">
        <f t="shared" si="0"/>
        <v>0</v>
      </c>
    </row>
    <row r="16" spans="1:6" ht="12.75" customHeight="1" x14ac:dyDescent="0.2">
      <c r="A16" s="52">
        <v>7</v>
      </c>
      <c r="B16" s="137" t="s">
        <v>175</v>
      </c>
      <c r="C16" s="138">
        <v>0</v>
      </c>
      <c r="D16" s="138">
        <v>0</v>
      </c>
      <c r="E16" s="138">
        <v>0</v>
      </c>
      <c r="F16" s="138">
        <f t="shared" si="0"/>
        <v>0</v>
      </c>
    </row>
    <row r="17" spans="1:6" ht="12.75" customHeight="1" x14ac:dyDescent="0.2">
      <c r="A17" s="129">
        <v>8</v>
      </c>
      <c r="B17" s="139" t="s">
        <v>176</v>
      </c>
      <c r="C17" s="140">
        <v>0</v>
      </c>
      <c r="D17" s="140">
        <v>0</v>
      </c>
      <c r="E17" s="140">
        <v>0</v>
      </c>
      <c r="F17" s="140">
        <f t="shared" si="0"/>
        <v>0</v>
      </c>
    </row>
    <row r="18" spans="1:6" ht="12.75" customHeight="1" x14ac:dyDescent="0.2">
      <c r="A18" s="52">
        <v>9</v>
      </c>
      <c r="B18" s="137" t="s">
        <v>177</v>
      </c>
      <c r="C18" s="138">
        <v>0</v>
      </c>
      <c r="D18" s="138">
        <v>0</v>
      </c>
      <c r="E18" s="138">
        <v>0</v>
      </c>
      <c r="F18" s="138">
        <f t="shared" si="0"/>
        <v>0</v>
      </c>
    </row>
    <row r="19" spans="1:6" ht="12.75" customHeight="1" x14ac:dyDescent="0.2">
      <c r="A19" s="129">
        <v>10</v>
      </c>
      <c r="B19" s="139" t="s">
        <v>178</v>
      </c>
      <c r="C19" s="140">
        <v>0</v>
      </c>
      <c r="D19" s="140">
        <v>0</v>
      </c>
      <c r="E19" s="140">
        <v>0</v>
      </c>
      <c r="F19" s="140">
        <f t="shared" si="0"/>
        <v>0</v>
      </c>
    </row>
    <row r="20" spans="1:6" ht="12.75" customHeight="1" x14ac:dyDescent="0.2">
      <c r="A20" s="52">
        <v>11</v>
      </c>
      <c r="B20" s="137" t="s">
        <v>179</v>
      </c>
      <c r="C20" s="138">
        <v>0</v>
      </c>
      <c r="D20" s="138">
        <v>0</v>
      </c>
      <c r="E20" s="138">
        <v>0</v>
      </c>
      <c r="F20" s="138">
        <f t="shared" si="0"/>
        <v>0</v>
      </c>
    </row>
    <row r="21" spans="1:6" ht="12.75" customHeight="1" x14ac:dyDescent="0.2">
      <c r="A21" s="129">
        <v>12</v>
      </c>
      <c r="B21" s="139" t="s">
        <v>180</v>
      </c>
      <c r="C21" s="140">
        <v>0</v>
      </c>
      <c r="D21" s="140">
        <v>0</v>
      </c>
      <c r="E21" s="140">
        <v>0</v>
      </c>
      <c r="F21" s="140">
        <f t="shared" si="0"/>
        <v>0</v>
      </c>
    </row>
    <row r="22" spans="1:6" ht="12.75" customHeight="1" x14ac:dyDescent="0.2">
      <c r="A22" s="52">
        <v>13</v>
      </c>
      <c r="B22" s="137" t="s">
        <v>360</v>
      </c>
      <c r="C22" s="138">
        <v>0</v>
      </c>
      <c r="D22" s="138">
        <v>0</v>
      </c>
      <c r="E22" s="138">
        <v>0</v>
      </c>
      <c r="F22" s="138">
        <f t="shared" si="0"/>
        <v>0</v>
      </c>
    </row>
    <row r="23" spans="1:6" ht="12.75" customHeight="1" x14ac:dyDescent="0.2">
      <c r="A23" s="129">
        <v>14</v>
      </c>
      <c r="B23" s="139" t="s">
        <v>182</v>
      </c>
      <c r="C23" s="140">
        <v>0</v>
      </c>
      <c r="D23" s="140">
        <v>0</v>
      </c>
      <c r="E23" s="140">
        <v>0</v>
      </c>
      <c r="F23" s="140">
        <f t="shared" si="0"/>
        <v>0</v>
      </c>
    </row>
    <row r="24" spans="1:6" ht="12.75" customHeight="1" x14ac:dyDescent="0.2">
      <c r="A24" s="52">
        <v>15</v>
      </c>
      <c r="B24" s="137" t="s">
        <v>361</v>
      </c>
      <c r="C24" s="138">
        <v>0</v>
      </c>
      <c r="D24" s="138">
        <v>1200</v>
      </c>
      <c r="E24" s="138">
        <v>0</v>
      </c>
      <c r="F24" s="138">
        <f t="shared" si="0"/>
        <v>1200</v>
      </c>
    </row>
    <row r="25" spans="1:6" ht="12.75" customHeight="1" x14ac:dyDescent="0.2">
      <c r="A25" s="129">
        <v>16</v>
      </c>
      <c r="B25" s="139" t="s">
        <v>184</v>
      </c>
      <c r="C25" s="140">
        <v>0</v>
      </c>
      <c r="D25" s="140">
        <v>0</v>
      </c>
      <c r="E25" s="140">
        <v>0</v>
      </c>
      <c r="F25" s="140">
        <f t="shared" si="0"/>
        <v>0</v>
      </c>
    </row>
    <row r="26" spans="1:6" ht="12.75" customHeight="1" x14ac:dyDescent="0.2">
      <c r="A26" s="52">
        <v>17</v>
      </c>
      <c r="B26" s="137" t="s">
        <v>185</v>
      </c>
      <c r="C26" s="138">
        <v>0</v>
      </c>
      <c r="D26" s="138">
        <v>0</v>
      </c>
      <c r="E26" s="138">
        <v>0</v>
      </c>
      <c r="F26" s="138">
        <f t="shared" si="0"/>
        <v>0</v>
      </c>
    </row>
    <row r="27" spans="1:6" ht="12.75" customHeight="1" x14ac:dyDescent="0.2">
      <c r="A27" s="129">
        <v>18</v>
      </c>
      <c r="B27" s="139" t="s">
        <v>362</v>
      </c>
      <c r="C27" s="140">
        <v>0</v>
      </c>
      <c r="D27" s="140">
        <v>0</v>
      </c>
      <c r="E27" s="140">
        <v>0</v>
      </c>
      <c r="F27" s="140">
        <f t="shared" si="0"/>
        <v>0</v>
      </c>
    </row>
    <row r="28" spans="1:6" ht="12.75" customHeight="1" x14ac:dyDescent="0.2">
      <c r="A28" s="52">
        <v>19</v>
      </c>
      <c r="B28" s="137" t="s">
        <v>187</v>
      </c>
      <c r="C28" s="138">
        <v>0</v>
      </c>
      <c r="D28" s="138">
        <v>65</v>
      </c>
      <c r="E28" s="138">
        <v>0</v>
      </c>
      <c r="F28" s="138">
        <f t="shared" si="0"/>
        <v>65</v>
      </c>
    </row>
    <row r="29" spans="1:6" ht="12.75" customHeight="1" x14ac:dyDescent="0.2">
      <c r="A29" s="129">
        <v>20</v>
      </c>
      <c r="B29" s="139" t="s">
        <v>188</v>
      </c>
      <c r="C29" s="140">
        <v>0</v>
      </c>
      <c r="D29" s="140">
        <v>0</v>
      </c>
      <c r="E29" s="140">
        <v>0</v>
      </c>
      <c r="F29" s="140">
        <f t="shared" si="0"/>
        <v>0</v>
      </c>
    </row>
    <row r="30" spans="1:6" ht="12.75" customHeight="1" x14ac:dyDescent="0.2">
      <c r="A30" s="52">
        <v>21</v>
      </c>
      <c r="B30" s="137" t="s">
        <v>189</v>
      </c>
      <c r="C30" s="138">
        <v>0</v>
      </c>
      <c r="D30" s="138">
        <v>0</v>
      </c>
      <c r="E30" s="138">
        <v>0</v>
      </c>
      <c r="F30" s="138">
        <f t="shared" si="0"/>
        <v>0</v>
      </c>
    </row>
    <row r="31" spans="1:6" ht="12.75" customHeight="1" x14ac:dyDescent="0.2">
      <c r="A31" s="129">
        <v>22</v>
      </c>
      <c r="B31" s="139" t="s">
        <v>190</v>
      </c>
      <c r="C31" s="140">
        <v>0</v>
      </c>
      <c r="D31" s="140">
        <v>0</v>
      </c>
      <c r="E31" s="140">
        <v>0</v>
      </c>
      <c r="F31" s="140">
        <f t="shared" si="0"/>
        <v>0</v>
      </c>
    </row>
    <row r="32" spans="1:6" ht="12.75" customHeight="1" x14ac:dyDescent="0.2">
      <c r="A32" s="52">
        <v>23</v>
      </c>
      <c r="B32" s="137" t="s">
        <v>191</v>
      </c>
      <c r="C32" s="138">
        <v>0</v>
      </c>
      <c r="D32" s="138">
        <v>0</v>
      </c>
      <c r="E32" s="138">
        <v>0</v>
      </c>
      <c r="F32" s="138">
        <f t="shared" si="0"/>
        <v>0</v>
      </c>
    </row>
    <row r="33" spans="1:6" ht="12.75" customHeight="1" x14ac:dyDescent="0.2">
      <c r="A33" s="129">
        <v>24</v>
      </c>
      <c r="B33" s="139" t="s">
        <v>363</v>
      </c>
      <c r="C33" s="140">
        <v>0</v>
      </c>
      <c r="D33" s="140">
        <v>0</v>
      </c>
      <c r="E33" s="140">
        <v>0</v>
      </c>
      <c r="F33" s="140">
        <f t="shared" si="0"/>
        <v>0</v>
      </c>
    </row>
    <row r="34" spans="1:6" ht="12.75" customHeight="1" x14ac:dyDescent="0.2">
      <c r="A34" s="52">
        <v>25</v>
      </c>
      <c r="B34" s="137" t="s">
        <v>193</v>
      </c>
      <c r="C34" s="138">
        <v>0</v>
      </c>
      <c r="D34" s="138">
        <v>0</v>
      </c>
      <c r="E34" s="138">
        <v>0</v>
      </c>
      <c r="F34" s="138">
        <f t="shared" si="0"/>
        <v>0</v>
      </c>
    </row>
    <row r="35" spans="1:6" ht="12.75" customHeight="1" x14ac:dyDescent="0.2">
      <c r="A35" s="129">
        <v>26</v>
      </c>
      <c r="B35" s="139" t="s">
        <v>194</v>
      </c>
      <c r="C35" s="140">
        <v>0</v>
      </c>
      <c r="D35" s="140">
        <v>0</v>
      </c>
      <c r="E35" s="140">
        <v>0</v>
      </c>
      <c r="F35" s="140">
        <f t="shared" si="0"/>
        <v>0</v>
      </c>
    </row>
    <row r="36" spans="1:6" ht="12.75" customHeight="1" x14ac:dyDescent="0.2">
      <c r="A36" s="52">
        <v>27</v>
      </c>
      <c r="B36" s="137" t="s">
        <v>364</v>
      </c>
      <c r="C36" s="138">
        <v>0</v>
      </c>
      <c r="D36" s="138">
        <v>0</v>
      </c>
      <c r="E36" s="138">
        <v>0</v>
      </c>
      <c r="F36" s="138">
        <f t="shared" si="0"/>
        <v>0</v>
      </c>
    </row>
    <row r="37" spans="1:6" ht="12.75" customHeight="1" x14ac:dyDescent="0.2">
      <c r="A37" s="129">
        <v>28</v>
      </c>
      <c r="B37" s="139" t="s">
        <v>196</v>
      </c>
      <c r="C37" s="140">
        <v>0</v>
      </c>
      <c r="D37" s="140">
        <v>0</v>
      </c>
      <c r="E37" s="140">
        <v>0</v>
      </c>
      <c r="F37" s="140">
        <f t="shared" si="0"/>
        <v>0</v>
      </c>
    </row>
    <row r="38" spans="1:6" ht="12.75" customHeight="1" x14ac:dyDescent="0.2">
      <c r="A38" s="52">
        <v>29</v>
      </c>
      <c r="B38" s="137" t="s">
        <v>197</v>
      </c>
      <c r="C38" s="138">
        <v>0</v>
      </c>
      <c r="D38" s="138">
        <v>0</v>
      </c>
      <c r="E38" s="138">
        <v>0</v>
      </c>
      <c r="F38" s="138">
        <f t="shared" si="0"/>
        <v>0</v>
      </c>
    </row>
    <row r="39" spans="1:6" ht="12.75" customHeight="1" x14ac:dyDescent="0.2">
      <c r="A39" s="129">
        <v>30</v>
      </c>
      <c r="B39" s="139" t="s">
        <v>198</v>
      </c>
      <c r="C39" s="140">
        <v>0</v>
      </c>
      <c r="D39" s="140">
        <v>0</v>
      </c>
      <c r="E39" s="140">
        <v>0</v>
      </c>
      <c r="F39" s="140">
        <f t="shared" si="0"/>
        <v>0</v>
      </c>
    </row>
    <row r="40" spans="1:6" ht="12.75" customHeight="1" x14ac:dyDescent="0.2">
      <c r="A40" s="52">
        <v>31</v>
      </c>
      <c r="B40" s="137" t="s">
        <v>199</v>
      </c>
      <c r="C40" s="138">
        <v>0</v>
      </c>
      <c r="D40" s="138">
        <v>0</v>
      </c>
      <c r="E40" s="138">
        <v>0</v>
      </c>
      <c r="F40" s="138">
        <f t="shared" si="0"/>
        <v>0</v>
      </c>
    </row>
    <row r="41" spans="1:6" ht="12.75" customHeight="1" x14ac:dyDescent="0.2">
      <c r="A41" s="129">
        <v>32</v>
      </c>
      <c r="B41" s="139" t="s">
        <v>365</v>
      </c>
      <c r="C41" s="140">
        <v>0</v>
      </c>
      <c r="D41" s="140">
        <v>0</v>
      </c>
      <c r="E41" s="140">
        <v>0</v>
      </c>
      <c r="F41" s="140">
        <f t="shared" si="0"/>
        <v>0</v>
      </c>
    </row>
    <row r="42" spans="1:6" ht="12.75" customHeight="1" x14ac:dyDescent="0.2">
      <c r="A42" s="52">
        <v>33</v>
      </c>
      <c r="B42" s="137" t="s">
        <v>201</v>
      </c>
      <c r="C42" s="138">
        <v>0</v>
      </c>
      <c r="D42" s="138">
        <v>0</v>
      </c>
      <c r="E42" s="138">
        <v>0</v>
      </c>
      <c r="F42" s="138">
        <f t="shared" ref="F42:F95" si="1">SUM(C42:E42)</f>
        <v>0</v>
      </c>
    </row>
    <row r="43" spans="1:6" ht="12.75" customHeight="1" x14ac:dyDescent="0.2">
      <c r="A43" s="129">
        <v>34</v>
      </c>
      <c r="B43" s="139" t="s">
        <v>202</v>
      </c>
      <c r="C43" s="140">
        <v>0</v>
      </c>
      <c r="D43" s="140">
        <v>2400</v>
      </c>
      <c r="E43" s="140">
        <v>0</v>
      </c>
      <c r="F43" s="140">
        <f t="shared" si="1"/>
        <v>2400</v>
      </c>
    </row>
    <row r="44" spans="1:6" ht="12.75" customHeight="1" x14ac:dyDescent="0.2">
      <c r="A44" s="52">
        <v>35</v>
      </c>
      <c r="B44" s="137" t="s">
        <v>203</v>
      </c>
      <c r="C44" s="138">
        <v>0</v>
      </c>
      <c r="D44" s="138">
        <v>0</v>
      </c>
      <c r="E44" s="138">
        <v>0</v>
      </c>
      <c r="F44" s="138">
        <f t="shared" si="1"/>
        <v>0</v>
      </c>
    </row>
    <row r="45" spans="1:6" ht="12.75" customHeight="1" x14ac:dyDescent="0.2">
      <c r="A45" s="129">
        <v>36</v>
      </c>
      <c r="B45" s="139" t="s">
        <v>204</v>
      </c>
      <c r="C45" s="140">
        <v>0</v>
      </c>
      <c r="D45" s="140">
        <v>0</v>
      </c>
      <c r="E45" s="140">
        <v>0</v>
      </c>
      <c r="F45" s="140">
        <f t="shared" si="1"/>
        <v>0</v>
      </c>
    </row>
    <row r="46" spans="1:6" ht="12.75" customHeight="1" x14ac:dyDescent="0.2">
      <c r="A46" s="52">
        <v>37</v>
      </c>
      <c r="B46" s="137" t="s">
        <v>205</v>
      </c>
      <c r="C46" s="138">
        <v>0</v>
      </c>
      <c r="D46" s="138">
        <v>0</v>
      </c>
      <c r="E46" s="138">
        <v>0</v>
      </c>
      <c r="F46" s="138">
        <f t="shared" si="1"/>
        <v>0</v>
      </c>
    </row>
    <row r="47" spans="1:6" ht="12.75" customHeight="1" x14ac:dyDescent="0.2">
      <c r="A47" s="129">
        <v>38</v>
      </c>
      <c r="B47" s="139" t="s">
        <v>206</v>
      </c>
      <c r="C47" s="140">
        <v>0</v>
      </c>
      <c r="D47" s="140">
        <v>1200</v>
      </c>
      <c r="E47" s="140">
        <v>0</v>
      </c>
      <c r="F47" s="140">
        <f t="shared" si="1"/>
        <v>1200</v>
      </c>
    </row>
    <row r="48" spans="1:6" s="175" customFormat="1" ht="12.75" customHeight="1" x14ac:dyDescent="0.2">
      <c r="A48" s="174"/>
      <c r="B48" s="142"/>
      <c r="C48" s="143"/>
      <c r="D48" s="143"/>
      <c r="E48" s="143"/>
      <c r="F48" s="143"/>
    </row>
    <row r="49" spans="1:6" s="175" customFormat="1" ht="12.75" customHeight="1" x14ac:dyDescent="0.2">
      <c r="A49" s="174"/>
      <c r="B49" s="142"/>
      <c r="C49" s="143"/>
      <c r="D49" s="143"/>
      <c r="E49" s="143"/>
      <c r="F49" s="143"/>
    </row>
    <row r="50" spans="1:6" s="175" customFormat="1" ht="12.75" customHeight="1" x14ac:dyDescent="0.2">
      <c r="A50" s="174"/>
      <c r="B50" s="142"/>
      <c r="C50" s="143"/>
      <c r="D50" s="143"/>
      <c r="E50" s="143"/>
      <c r="F50" s="143"/>
    </row>
    <row r="51" spans="1:6" s="175" customFormat="1" ht="12.75" customHeight="1" x14ac:dyDescent="0.2">
      <c r="A51" s="174"/>
      <c r="B51" s="142"/>
      <c r="C51" s="143"/>
      <c r="D51" s="143"/>
      <c r="E51" s="143"/>
      <c r="F51" s="143"/>
    </row>
    <row r="52" spans="1:6" s="175" customFormat="1" ht="12.75" customHeight="1" x14ac:dyDescent="0.2">
      <c r="A52" s="174"/>
      <c r="B52" s="142"/>
      <c r="C52" s="143"/>
      <c r="D52" s="143"/>
      <c r="E52" s="143"/>
      <c r="F52" s="143"/>
    </row>
    <row r="53" spans="1:6" s="175" customFormat="1" ht="12.75" customHeight="1" x14ac:dyDescent="0.2">
      <c r="A53" s="174"/>
      <c r="B53" s="142"/>
      <c r="C53" s="143"/>
      <c r="D53" s="143"/>
      <c r="E53" s="143"/>
      <c r="F53" s="143"/>
    </row>
    <row r="54" spans="1:6" s="175" customFormat="1" ht="12.75" customHeight="1" x14ac:dyDescent="0.2">
      <c r="A54" s="174"/>
      <c r="B54" s="142"/>
      <c r="C54" s="143"/>
      <c r="D54" s="143"/>
      <c r="E54" s="143"/>
      <c r="F54" s="143"/>
    </row>
    <row r="55" spans="1:6" s="175" customFormat="1" ht="12.75" customHeight="1" x14ac:dyDescent="0.2">
      <c r="A55" s="174"/>
      <c r="B55" s="142"/>
      <c r="C55" s="143"/>
      <c r="D55" s="143"/>
      <c r="E55" s="143"/>
      <c r="F55" s="143"/>
    </row>
    <row r="56" spans="1:6" s="175" customFormat="1" ht="12.75" customHeight="1" x14ac:dyDescent="0.2">
      <c r="A56" s="174"/>
      <c r="B56" s="142"/>
      <c r="C56" s="143"/>
      <c r="D56" s="143"/>
      <c r="E56" s="143"/>
      <c r="F56" s="143"/>
    </row>
    <row r="57" spans="1:6" s="175" customFormat="1" ht="12.75" customHeight="1" x14ac:dyDescent="0.2">
      <c r="A57" s="174"/>
      <c r="B57" s="142"/>
      <c r="C57" s="143"/>
      <c r="D57" s="143"/>
      <c r="E57" s="143"/>
      <c r="F57" s="143"/>
    </row>
    <row r="58" spans="1:6" s="175" customFormat="1" ht="12.75" customHeight="1" x14ac:dyDescent="0.2">
      <c r="A58" s="174"/>
      <c r="B58" s="142"/>
      <c r="C58" s="143"/>
      <c r="D58" s="143"/>
      <c r="E58" s="143"/>
      <c r="F58" s="143"/>
    </row>
    <row r="59" spans="1:6" s="175" customFormat="1" ht="12.75" customHeight="1" x14ac:dyDescent="0.2">
      <c r="A59" s="174"/>
      <c r="B59" s="142"/>
      <c r="C59" s="143"/>
      <c r="D59" s="143"/>
      <c r="E59" s="143"/>
      <c r="F59" s="143"/>
    </row>
    <row r="60" spans="1:6" ht="12.75" customHeight="1" x14ac:dyDescent="0.2">
      <c r="A60" s="141"/>
      <c r="B60" s="142"/>
      <c r="C60" s="143"/>
      <c r="D60" s="143"/>
      <c r="E60" s="143"/>
      <c r="F60" s="143"/>
    </row>
    <row r="61" spans="1:6" ht="15.75" customHeight="1" x14ac:dyDescent="0.3">
      <c r="A61" s="154" t="s">
        <v>344</v>
      </c>
      <c r="B61" s="154"/>
      <c r="C61" s="154"/>
      <c r="D61" s="154"/>
      <c r="E61" s="154"/>
      <c r="F61" s="154"/>
    </row>
    <row r="62" spans="1:6" ht="15.75" customHeight="1" x14ac:dyDescent="0.2">
      <c r="A62" s="156" t="s">
        <v>345</v>
      </c>
      <c r="B62" s="156"/>
      <c r="C62" s="156"/>
      <c r="D62" s="156"/>
      <c r="E62" s="156"/>
      <c r="F62" s="156"/>
    </row>
    <row r="63" spans="1:6" ht="15.75" customHeight="1" x14ac:dyDescent="0.2">
      <c r="A63" s="156" t="s">
        <v>405</v>
      </c>
      <c r="B63" s="156"/>
      <c r="C63" s="156"/>
      <c r="D63" s="156"/>
      <c r="E63" s="156"/>
      <c r="F63" s="156"/>
    </row>
    <row r="64" spans="1:6" ht="15.75" customHeight="1" x14ac:dyDescent="0.2">
      <c r="A64" s="156" t="s">
        <v>346</v>
      </c>
      <c r="B64" s="156"/>
      <c r="C64" s="156"/>
      <c r="D64" s="156"/>
      <c r="E64" s="156"/>
      <c r="F64" s="156"/>
    </row>
    <row r="65" spans="1:6" ht="12.75" customHeight="1" x14ac:dyDescent="0.2">
      <c r="A65" s="150" t="s">
        <v>143</v>
      </c>
      <c r="B65" s="150"/>
      <c r="C65" s="150"/>
      <c r="D65" s="150"/>
      <c r="E65" s="150"/>
      <c r="F65" s="150"/>
    </row>
    <row r="66" spans="1:6" ht="12.75" customHeight="1" x14ac:dyDescent="0.2">
      <c r="A66" s="158"/>
      <c r="B66" s="99"/>
      <c r="C66" s="100" t="s">
        <v>347</v>
      </c>
      <c r="D66" s="99" t="s">
        <v>348</v>
      </c>
      <c r="E66" s="100" t="s">
        <v>349</v>
      </c>
      <c r="F66" s="100"/>
    </row>
    <row r="67" spans="1:6" ht="12.75" customHeight="1" x14ac:dyDescent="0.2">
      <c r="A67" s="159" t="s">
        <v>350</v>
      </c>
      <c r="B67" s="101" t="s">
        <v>351</v>
      </c>
      <c r="C67" s="102" t="s">
        <v>352</v>
      </c>
      <c r="D67" s="101" t="s">
        <v>353</v>
      </c>
      <c r="E67" s="102" t="s">
        <v>354</v>
      </c>
      <c r="F67" s="102" t="s">
        <v>355</v>
      </c>
    </row>
    <row r="68" spans="1:6" ht="12.75" customHeight="1" x14ac:dyDescent="0.2">
      <c r="A68" s="98"/>
      <c r="B68" s="99"/>
      <c r="C68" s="100"/>
      <c r="D68" s="99" t="s">
        <v>356</v>
      </c>
      <c r="E68" s="100" t="s">
        <v>357</v>
      </c>
      <c r="F68" s="100"/>
    </row>
    <row r="69" spans="1:6" ht="3.75" customHeight="1" x14ac:dyDescent="0.2">
      <c r="A69" s="144"/>
      <c r="F69" s="145"/>
    </row>
    <row r="70" spans="1:6" ht="12.75" customHeight="1" x14ac:dyDescent="0.2">
      <c r="A70" s="52">
        <v>39</v>
      </c>
      <c r="B70" s="137" t="s">
        <v>207</v>
      </c>
      <c r="C70" s="138">
        <v>0</v>
      </c>
      <c r="D70" s="138">
        <v>0</v>
      </c>
      <c r="E70" s="138">
        <v>0</v>
      </c>
      <c r="F70" s="138">
        <f t="shared" si="1"/>
        <v>0</v>
      </c>
    </row>
    <row r="71" spans="1:6" ht="12.75" customHeight="1" x14ac:dyDescent="0.2">
      <c r="A71" s="129">
        <v>40</v>
      </c>
      <c r="B71" s="139" t="s">
        <v>208</v>
      </c>
      <c r="C71" s="140">
        <v>0</v>
      </c>
      <c r="D71" s="140">
        <v>0</v>
      </c>
      <c r="E71" s="140">
        <v>0</v>
      </c>
      <c r="F71" s="140">
        <f t="shared" si="1"/>
        <v>0</v>
      </c>
    </row>
    <row r="72" spans="1:6" ht="12.75" customHeight="1" x14ac:dyDescent="0.2">
      <c r="A72" s="52">
        <v>41</v>
      </c>
      <c r="B72" s="137" t="s">
        <v>209</v>
      </c>
      <c r="C72" s="138">
        <v>0</v>
      </c>
      <c r="D72" s="138">
        <v>0</v>
      </c>
      <c r="E72" s="138">
        <v>0</v>
      </c>
      <c r="F72" s="138">
        <f t="shared" si="1"/>
        <v>0</v>
      </c>
    </row>
    <row r="73" spans="1:6" ht="12.75" customHeight="1" x14ac:dyDescent="0.2">
      <c r="A73" s="129">
        <v>42</v>
      </c>
      <c r="B73" s="139" t="s">
        <v>366</v>
      </c>
      <c r="C73" s="140">
        <v>0</v>
      </c>
      <c r="D73" s="140">
        <v>0</v>
      </c>
      <c r="E73" s="140">
        <v>0</v>
      </c>
      <c r="F73" s="140">
        <f t="shared" si="1"/>
        <v>0</v>
      </c>
    </row>
    <row r="74" spans="1:6" ht="12.75" customHeight="1" x14ac:dyDescent="0.2">
      <c r="A74" s="52">
        <v>43</v>
      </c>
      <c r="B74" s="137" t="s">
        <v>211</v>
      </c>
      <c r="C74" s="138">
        <v>0</v>
      </c>
      <c r="D74" s="138">
        <v>90</v>
      </c>
      <c r="E74" s="138">
        <v>0</v>
      </c>
      <c r="F74" s="138">
        <f t="shared" si="1"/>
        <v>90</v>
      </c>
    </row>
    <row r="75" spans="1:6" ht="12.75" customHeight="1" x14ac:dyDescent="0.2">
      <c r="A75" s="129">
        <v>44</v>
      </c>
      <c r="B75" s="139" t="s">
        <v>367</v>
      </c>
      <c r="C75" s="140">
        <v>0</v>
      </c>
      <c r="D75" s="140">
        <v>0</v>
      </c>
      <c r="E75" s="140">
        <v>0</v>
      </c>
      <c r="F75" s="140">
        <f t="shared" si="1"/>
        <v>0</v>
      </c>
    </row>
    <row r="76" spans="1:6" ht="12.75" customHeight="1" x14ac:dyDescent="0.2">
      <c r="A76" s="52">
        <v>45</v>
      </c>
      <c r="B76" s="137" t="s">
        <v>213</v>
      </c>
      <c r="C76" s="138">
        <v>0</v>
      </c>
      <c r="D76" s="138">
        <v>0</v>
      </c>
      <c r="E76" s="138">
        <v>0</v>
      </c>
      <c r="F76" s="138">
        <f t="shared" si="1"/>
        <v>0</v>
      </c>
    </row>
    <row r="77" spans="1:6" ht="12.75" customHeight="1" x14ac:dyDescent="0.2">
      <c r="A77" s="129">
        <v>46</v>
      </c>
      <c r="B77" s="139" t="s">
        <v>368</v>
      </c>
      <c r="C77" s="140">
        <v>0</v>
      </c>
      <c r="D77" s="140">
        <v>0</v>
      </c>
      <c r="E77" s="140">
        <v>0</v>
      </c>
      <c r="F77" s="140">
        <f t="shared" si="1"/>
        <v>0</v>
      </c>
    </row>
    <row r="78" spans="1:6" ht="12.75" customHeight="1" x14ac:dyDescent="0.2">
      <c r="A78" s="52">
        <v>47</v>
      </c>
      <c r="B78" s="137" t="s">
        <v>215</v>
      </c>
      <c r="C78" s="138">
        <v>0</v>
      </c>
      <c r="D78" s="138">
        <v>0</v>
      </c>
      <c r="E78" s="138">
        <v>0</v>
      </c>
      <c r="F78" s="138">
        <f t="shared" si="1"/>
        <v>0</v>
      </c>
    </row>
    <row r="79" spans="1:6" ht="12.75" customHeight="1" x14ac:dyDescent="0.2">
      <c r="A79" s="129">
        <v>48</v>
      </c>
      <c r="B79" s="139" t="s">
        <v>216</v>
      </c>
      <c r="C79" s="140">
        <v>0</v>
      </c>
      <c r="D79" s="140">
        <v>0</v>
      </c>
      <c r="E79" s="140">
        <v>0</v>
      </c>
      <c r="F79" s="140">
        <f t="shared" si="1"/>
        <v>0</v>
      </c>
    </row>
    <row r="80" spans="1:6" ht="12.75" customHeight="1" x14ac:dyDescent="0.2">
      <c r="A80" s="52">
        <v>49</v>
      </c>
      <c r="B80" s="137" t="s">
        <v>217</v>
      </c>
      <c r="C80" s="138">
        <v>0</v>
      </c>
      <c r="D80" s="138">
        <v>1200</v>
      </c>
      <c r="E80" s="138">
        <v>0</v>
      </c>
      <c r="F80" s="138">
        <f t="shared" si="1"/>
        <v>1200</v>
      </c>
    </row>
    <row r="81" spans="1:6" ht="12.75" customHeight="1" x14ac:dyDescent="0.2">
      <c r="A81" s="129">
        <v>50</v>
      </c>
      <c r="B81" s="139" t="s">
        <v>369</v>
      </c>
      <c r="C81" s="140">
        <v>1100871.98</v>
      </c>
      <c r="D81" s="140">
        <v>0</v>
      </c>
      <c r="E81" s="140">
        <v>0</v>
      </c>
      <c r="F81" s="140">
        <f t="shared" si="1"/>
        <v>1100871.98</v>
      </c>
    </row>
    <row r="82" spans="1:6" ht="12.75" customHeight="1" x14ac:dyDescent="0.2">
      <c r="A82" s="52">
        <v>51</v>
      </c>
      <c r="B82" s="137" t="s">
        <v>219</v>
      </c>
      <c r="C82" s="138">
        <v>0</v>
      </c>
      <c r="D82" s="138">
        <v>0</v>
      </c>
      <c r="E82" s="138">
        <v>0</v>
      </c>
      <c r="F82" s="138">
        <f t="shared" si="1"/>
        <v>0</v>
      </c>
    </row>
    <row r="83" spans="1:6" ht="12.75" customHeight="1" x14ac:dyDescent="0.2">
      <c r="A83" s="129">
        <v>52</v>
      </c>
      <c r="B83" s="139" t="s">
        <v>370</v>
      </c>
      <c r="C83" s="140">
        <v>0</v>
      </c>
      <c r="D83" s="140">
        <v>4920</v>
      </c>
      <c r="E83" s="140">
        <v>0</v>
      </c>
      <c r="F83" s="140">
        <f t="shared" si="1"/>
        <v>4920</v>
      </c>
    </row>
    <row r="84" spans="1:6" ht="12.75" customHeight="1" x14ac:dyDescent="0.2">
      <c r="A84" s="52">
        <v>53</v>
      </c>
      <c r="B84" s="137" t="s">
        <v>221</v>
      </c>
      <c r="C84" s="138">
        <v>0</v>
      </c>
      <c r="D84" s="138">
        <v>35550</v>
      </c>
      <c r="E84" s="138">
        <v>0</v>
      </c>
      <c r="F84" s="138">
        <f t="shared" si="1"/>
        <v>35550</v>
      </c>
    </row>
    <row r="85" spans="1:6" ht="12.75" customHeight="1" x14ac:dyDescent="0.2">
      <c r="A85" s="129">
        <v>54</v>
      </c>
      <c r="B85" s="139" t="s">
        <v>222</v>
      </c>
      <c r="C85" s="140">
        <v>0</v>
      </c>
      <c r="D85" s="140">
        <v>0</v>
      </c>
      <c r="E85" s="140">
        <v>0</v>
      </c>
      <c r="F85" s="140">
        <f t="shared" si="1"/>
        <v>0</v>
      </c>
    </row>
    <row r="86" spans="1:6" ht="12.75" customHeight="1" x14ac:dyDescent="0.2">
      <c r="A86" s="52">
        <v>55</v>
      </c>
      <c r="B86" s="137" t="s">
        <v>371</v>
      </c>
      <c r="C86" s="138">
        <v>0</v>
      </c>
      <c r="D86" s="138">
        <v>0</v>
      </c>
      <c r="E86" s="138">
        <v>0</v>
      </c>
      <c r="F86" s="138">
        <f t="shared" si="1"/>
        <v>0</v>
      </c>
    </row>
    <row r="87" spans="1:6" ht="12.75" customHeight="1" x14ac:dyDescent="0.2">
      <c r="A87" s="129">
        <v>56</v>
      </c>
      <c r="B87" s="139" t="s">
        <v>224</v>
      </c>
      <c r="C87" s="140">
        <v>0</v>
      </c>
      <c r="D87" s="140">
        <v>0</v>
      </c>
      <c r="E87" s="140">
        <v>0</v>
      </c>
      <c r="F87" s="140">
        <f t="shared" si="1"/>
        <v>0</v>
      </c>
    </row>
    <row r="88" spans="1:6" ht="12.75" customHeight="1" x14ac:dyDescent="0.2">
      <c r="A88" s="52">
        <v>57</v>
      </c>
      <c r="B88" s="137" t="s">
        <v>372</v>
      </c>
      <c r="C88" s="138">
        <v>0</v>
      </c>
      <c r="D88" s="138">
        <v>0</v>
      </c>
      <c r="E88" s="138">
        <v>0</v>
      </c>
      <c r="F88" s="138">
        <f t="shared" si="1"/>
        <v>0</v>
      </c>
    </row>
    <row r="89" spans="1:6" ht="22.5" x14ac:dyDescent="0.2">
      <c r="A89" s="129">
        <v>58</v>
      </c>
      <c r="B89" s="172" t="s">
        <v>226</v>
      </c>
      <c r="C89" s="140">
        <v>0</v>
      </c>
      <c r="D89" s="140">
        <v>0</v>
      </c>
      <c r="E89" s="140">
        <v>0</v>
      </c>
      <c r="F89" s="140">
        <f t="shared" si="1"/>
        <v>0</v>
      </c>
    </row>
    <row r="90" spans="1:6" ht="12.75" customHeight="1" x14ac:dyDescent="0.2">
      <c r="A90" s="52">
        <v>59</v>
      </c>
      <c r="B90" s="137" t="s">
        <v>227</v>
      </c>
      <c r="C90" s="138">
        <v>0</v>
      </c>
      <c r="D90" s="138">
        <v>0</v>
      </c>
      <c r="E90" s="138">
        <v>0</v>
      </c>
      <c r="F90" s="138">
        <f t="shared" si="1"/>
        <v>0</v>
      </c>
    </row>
    <row r="91" spans="1:6" ht="12.75" customHeight="1" x14ac:dyDescent="0.2">
      <c r="A91" s="129">
        <v>60</v>
      </c>
      <c r="B91" s="139" t="s">
        <v>373</v>
      </c>
      <c r="C91" s="140">
        <v>0</v>
      </c>
      <c r="D91" s="140">
        <v>0</v>
      </c>
      <c r="E91" s="140">
        <v>0</v>
      </c>
      <c r="F91" s="140">
        <f t="shared" si="1"/>
        <v>0</v>
      </c>
    </row>
    <row r="92" spans="1:6" ht="12.75" customHeight="1" x14ac:dyDescent="0.2">
      <c r="A92" s="52">
        <v>61</v>
      </c>
      <c r="B92" s="137" t="s">
        <v>229</v>
      </c>
      <c r="C92" s="138">
        <v>0</v>
      </c>
      <c r="D92" s="138">
        <v>0</v>
      </c>
      <c r="E92" s="138">
        <v>0</v>
      </c>
      <c r="F92" s="138">
        <f t="shared" si="1"/>
        <v>0</v>
      </c>
    </row>
    <row r="93" spans="1:6" ht="12.75" customHeight="1" x14ac:dyDescent="0.2">
      <c r="A93" s="129">
        <v>62</v>
      </c>
      <c r="B93" s="139" t="s">
        <v>374</v>
      </c>
      <c r="C93" s="140">
        <v>0</v>
      </c>
      <c r="D93" s="140">
        <v>0</v>
      </c>
      <c r="E93" s="140">
        <v>0</v>
      </c>
      <c r="F93" s="140">
        <f t="shared" si="1"/>
        <v>0</v>
      </c>
    </row>
    <row r="94" spans="1:6" ht="12.75" customHeight="1" x14ac:dyDescent="0.2">
      <c r="A94" s="52">
        <v>63</v>
      </c>
      <c r="B94" s="137" t="s">
        <v>375</v>
      </c>
      <c r="C94" s="138">
        <v>0</v>
      </c>
      <c r="D94" s="138">
        <v>1600</v>
      </c>
      <c r="E94" s="138">
        <v>0</v>
      </c>
      <c r="F94" s="138">
        <f t="shared" si="1"/>
        <v>1600</v>
      </c>
    </row>
    <row r="95" spans="1:6" ht="12.75" customHeight="1" x14ac:dyDescent="0.2">
      <c r="A95" s="129">
        <v>64</v>
      </c>
      <c r="B95" s="139" t="s">
        <v>376</v>
      </c>
      <c r="C95" s="140">
        <v>0</v>
      </c>
      <c r="D95" s="140">
        <v>0</v>
      </c>
      <c r="E95" s="140">
        <v>0</v>
      </c>
      <c r="F95" s="140">
        <f t="shared" si="1"/>
        <v>0</v>
      </c>
    </row>
    <row r="96" spans="1:6" ht="12.75" customHeight="1" x14ac:dyDescent="0.2">
      <c r="A96" s="52">
        <v>65</v>
      </c>
      <c r="B96" s="137" t="s">
        <v>233</v>
      </c>
      <c r="C96" s="138">
        <v>0</v>
      </c>
      <c r="D96" s="138">
        <v>1200</v>
      </c>
      <c r="E96" s="138">
        <v>0</v>
      </c>
      <c r="F96" s="138">
        <f t="shared" ref="F96:F146" si="2">SUM(C96:E96)</f>
        <v>1200</v>
      </c>
    </row>
    <row r="97" spans="1:6" ht="12.75" customHeight="1" x14ac:dyDescent="0.2">
      <c r="A97" s="129">
        <v>66</v>
      </c>
      <c r="B97" s="139" t="s">
        <v>377</v>
      </c>
      <c r="C97" s="140">
        <v>0</v>
      </c>
      <c r="D97" s="140">
        <v>1200</v>
      </c>
      <c r="E97" s="140">
        <v>0</v>
      </c>
      <c r="F97" s="140">
        <f t="shared" si="2"/>
        <v>1200</v>
      </c>
    </row>
    <row r="98" spans="1:6" ht="12.75" customHeight="1" x14ac:dyDescent="0.2">
      <c r="A98" s="52">
        <v>67</v>
      </c>
      <c r="B98" s="137" t="s">
        <v>235</v>
      </c>
      <c r="C98" s="138">
        <v>0</v>
      </c>
      <c r="D98" s="138">
        <v>0</v>
      </c>
      <c r="E98" s="138">
        <v>0</v>
      </c>
      <c r="F98" s="138">
        <f t="shared" si="2"/>
        <v>0</v>
      </c>
    </row>
    <row r="99" spans="1:6" ht="12.75" customHeight="1" x14ac:dyDescent="0.2">
      <c r="A99" s="129">
        <v>68</v>
      </c>
      <c r="B99" s="139" t="s">
        <v>378</v>
      </c>
      <c r="C99" s="140">
        <v>0</v>
      </c>
      <c r="D99" s="140">
        <v>0</v>
      </c>
      <c r="E99" s="140">
        <v>0</v>
      </c>
      <c r="F99" s="140">
        <f t="shared" si="2"/>
        <v>0</v>
      </c>
    </row>
    <row r="100" spans="1:6" ht="12.75" customHeight="1" x14ac:dyDescent="0.2">
      <c r="A100" s="52">
        <v>69</v>
      </c>
      <c r="B100" s="137" t="s">
        <v>237</v>
      </c>
      <c r="C100" s="138">
        <v>0</v>
      </c>
      <c r="D100" s="138">
        <v>1410</v>
      </c>
      <c r="E100" s="138">
        <v>0</v>
      </c>
      <c r="F100" s="138">
        <f t="shared" si="2"/>
        <v>1410</v>
      </c>
    </row>
    <row r="101" spans="1:6" ht="12.75" customHeight="1" x14ac:dyDescent="0.2">
      <c r="A101" s="129">
        <v>70</v>
      </c>
      <c r="B101" s="139" t="s">
        <v>379</v>
      </c>
      <c r="C101" s="140">
        <v>0</v>
      </c>
      <c r="D101" s="140">
        <v>0</v>
      </c>
      <c r="E101" s="140">
        <v>0</v>
      </c>
      <c r="F101" s="140">
        <f t="shared" si="2"/>
        <v>0</v>
      </c>
    </row>
    <row r="102" spans="1:6" ht="12.75" customHeight="1" x14ac:dyDescent="0.2">
      <c r="A102" s="52">
        <v>71</v>
      </c>
      <c r="B102" s="137" t="s">
        <v>380</v>
      </c>
      <c r="C102" s="138">
        <v>0</v>
      </c>
      <c r="D102" s="138">
        <v>0</v>
      </c>
      <c r="E102" s="138">
        <v>0</v>
      </c>
      <c r="F102" s="138">
        <f t="shared" si="2"/>
        <v>0</v>
      </c>
    </row>
    <row r="103" spans="1:6" ht="12.75" customHeight="1" x14ac:dyDescent="0.2">
      <c r="A103" s="129">
        <v>72</v>
      </c>
      <c r="B103" s="139" t="s">
        <v>381</v>
      </c>
      <c r="C103" s="140">
        <v>0</v>
      </c>
      <c r="D103" s="140">
        <v>0</v>
      </c>
      <c r="E103" s="140">
        <v>0</v>
      </c>
      <c r="F103" s="140">
        <f t="shared" si="2"/>
        <v>0</v>
      </c>
    </row>
    <row r="104" spans="1:6" ht="12.75" customHeight="1" x14ac:dyDescent="0.2">
      <c r="A104" s="52">
        <v>73</v>
      </c>
      <c r="B104" s="137" t="s">
        <v>241</v>
      </c>
      <c r="C104" s="138">
        <v>0</v>
      </c>
      <c r="D104" s="138">
        <v>0</v>
      </c>
      <c r="E104" s="138">
        <v>0</v>
      </c>
      <c r="F104" s="138">
        <f t="shared" si="2"/>
        <v>0</v>
      </c>
    </row>
    <row r="105" spans="1:6" ht="12.75" customHeight="1" x14ac:dyDescent="0.2">
      <c r="A105" s="129">
        <v>74</v>
      </c>
      <c r="B105" s="139" t="s">
        <v>382</v>
      </c>
      <c r="C105" s="140">
        <v>0</v>
      </c>
      <c r="D105" s="140">
        <v>0</v>
      </c>
      <c r="E105" s="140">
        <v>0</v>
      </c>
      <c r="F105" s="140">
        <f t="shared" si="2"/>
        <v>0</v>
      </c>
    </row>
    <row r="106" spans="1:6" ht="12.75" customHeight="1" x14ac:dyDescent="0.2">
      <c r="A106" s="52">
        <v>75</v>
      </c>
      <c r="B106" s="137" t="s">
        <v>243</v>
      </c>
      <c r="C106" s="138">
        <v>0</v>
      </c>
      <c r="D106" s="138">
        <v>0</v>
      </c>
      <c r="E106" s="138">
        <v>0</v>
      </c>
      <c r="F106" s="138">
        <f t="shared" si="2"/>
        <v>0</v>
      </c>
    </row>
    <row r="107" spans="1:6" ht="12.75" customHeight="1" x14ac:dyDescent="0.2">
      <c r="A107" s="129">
        <v>76</v>
      </c>
      <c r="B107" s="139" t="s">
        <v>244</v>
      </c>
      <c r="C107" s="140">
        <v>0</v>
      </c>
      <c r="D107" s="140">
        <v>2400</v>
      </c>
      <c r="E107" s="140">
        <v>0</v>
      </c>
      <c r="F107" s="140">
        <f t="shared" si="2"/>
        <v>2400</v>
      </c>
    </row>
    <row r="108" spans="1:6" ht="12.75" customHeight="1" x14ac:dyDescent="0.2">
      <c r="A108" s="141"/>
      <c r="B108" s="142"/>
      <c r="C108" s="143"/>
      <c r="D108" s="143"/>
      <c r="E108" s="143"/>
      <c r="F108" s="143"/>
    </row>
    <row r="109" spans="1:6" ht="12.75" customHeight="1" x14ac:dyDescent="0.2">
      <c r="A109" s="141"/>
      <c r="B109" s="142"/>
      <c r="C109" s="143"/>
      <c r="D109" s="143"/>
      <c r="E109" s="143"/>
      <c r="F109" s="143"/>
    </row>
    <row r="110" spans="1:6" ht="12.75" customHeight="1" x14ac:dyDescent="0.2">
      <c r="A110" s="141"/>
      <c r="B110" s="142"/>
      <c r="C110" s="143"/>
      <c r="D110" s="143"/>
      <c r="E110" s="143"/>
      <c r="F110" s="143"/>
    </row>
    <row r="111" spans="1:6" ht="12.75" customHeight="1" x14ac:dyDescent="0.2">
      <c r="A111" s="141"/>
      <c r="B111" s="142"/>
      <c r="C111" s="143"/>
      <c r="D111" s="143"/>
      <c r="E111" s="143"/>
      <c r="F111" s="143"/>
    </row>
    <row r="112" spans="1:6" ht="12.75" customHeight="1" x14ac:dyDescent="0.2">
      <c r="A112" s="141"/>
      <c r="B112" s="142"/>
      <c r="C112" s="143"/>
      <c r="D112" s="143"/>
      <c r="E112" s="143"/>
      <c r="F112" s="143"/>
    </row>
    <row r="113" spans="1:6" ht="12.75" customHeight="1" x14ac:dyDescent="0.2">
      <c r="A113" s="141"/>
      <c r="B113" s="142"/>
      <c r="C113" s="143"/>
      <c r="D113" s="143"/>
      <c r="E113" s="143"/>
      <c r="F113" s="143"/>
    </row>
    <row r="114" spans="1:6" ht="12.75" customHeight="1" x14ac:dyDescent="0.2">
      <c r="A114" s="141"/>
      <c r="B114" s="142"/>
      <c r="C114" s="143"/>
      <c r="D114" s="143"/>
      <c r="E114" s="143"/>
      <c r="F114" s="143"/>
    </row>
    <row r="115" spans="1:6" ht="12.75" customHeight="1" x14ac:dyDescent="0.2">
      <c r="A115" s="141"/>
      <c r="B115" s="142"/>
      <c r="C115" s="143"/>
      <c r="D115" s="143"/>
      <c r="E115" s="143"/>
      <c r="F115" s="143"/>
    </row>
    <row r="116" spans="1:6" ht="12.75" customHeight="1" x14ac:dyDescent="0.2">
      <c r="A116" s="141"/>
      <c r="B116" s="142"/>
      <c r="C116" s="143"/>
      <c r="D116" s="143"/>
      <c r="E116" s="143"/>
      <c r="F116" s="143"/>
    </row>
    <row r="117" spans="1:6" ht="12.75" customHeight="1" x14ac:dyDescent="0.2">
      <c r="A117" s="141"/>
      <c r="B117" s="142"/>
      <c r="C117" s="143"/>
      <c r="D117" s="143"/>
      <c r="E117" s="143"/>
      <c r="F117" s="143"/>
    </row>
    <row r="118" spans="1:6" ht="15.75" customHeight="1" x14ac:dyDescent="0.3">
      <c r="A118" s="154" t="s">
        <v>344</v>
      </c>
      <c r="B118" s="154"/>
      <c r="C118" s="154"/>
      <c r="D118" s="154"/>
      <c r="E118" s="154"/>
      <c r="F118" s="154"/>
    </row>
    <row r="119" spans="1:6" ht="15.75" customHeight="1" x14ac:dyDescent="0.2">
      <c r="A119" s="156" t="s">
        <v>345</v>
      </c>
      <c r="B119" s="156"/>
      <c r="C119" s="156"/>
      <c r="D119" s="156"/>
      <c r="E119" s="156"/>
      <c r="F119" s="156"/>
    </row>
    <row r="120" spans="1:6" ht="15.75" customHeight="1" x14ac:dyDescent="0.2">
      <c r="A120" s="156" t="s">
        <v>405</v>
      </c>
      <c r="B120" s="156"/>
      <c r="C120" s="156"/>
      <c r="D120" s="156"/>
      <c r="E120" s="156"/>
      <c r="F120" s="156"/>
    </row>
    <row r="121" spans="1:6" ht="15.75" customHeight="1" x14ac:dyDescent="0.2">
      <c r="A121" s="156" t="s">
        <v>346</v>
      </c>
      <c r="B121" s="156"/>
      <c r="C121" s="156"/>
      <c r="D121" s="156"/>
      <c r="E121" s="156"/>
      <c r="F121" s="156"/>
    </row>
    <row r="122" spans="1:6" ht="12.75" customHeight="1" x14ac:dyDescent="0.2">
      <c r="A122" s="150" t="s">
        <v>143</v>
      </c>
      <c r="B122" s="150"/>
      <c r="C122" s="150"/>
      <c r="D122" s="150"/>
      <c r="E122" s="150"/>
      <c r="F122" s="150"/>
    </row>
    <row r="123" spans="1:6" ht="12.75" customHeight="1" x14ac:dyDescent="0.2">
      <c r="A123" s="158"/>
      <c r="B123" s="99"/>
      <c r="C123" s="100" t="s">
        <v>347</v>
      </c>
      <c r="D123" s="99" t="s">
        <v>348</v>
      </c>
      <c r="E123" s="100" t="s">
        <v>349</v>
      </c>
      <c r="F123" s="100"/>
    </row>
    <row r="124" spans="1:6" ht="12.75" customHeight="1" x14ac:dyDescent="0.2">
      <c r="A124" s="159" t="s">
        <v>350</v>
      </c>
      <c r="B124" s="101" t="s">
        <v>351</v>
      </c>
      <c r="C124" s="102" t="s">
        <v>352</v>
      </c>
      <c r="D124" s="101" t="s">
        <v>353</v>
      </c>
      <c r="E124" s="102" t="s">
        <v>354</v>
      </c>
      <c r="F124" s="102" t="s">
        <v>355</v>
      </c>
    </row>
    <row r="125" spans="1:6" ht="12.75" customHeight="1" x14ac:dyDescent="0.2">
      <c r="A125" s="98"/>
      <c r="B125" s="99"/>
      <c r="C125" s="100"/>
      <c r="D125" s="99" t="s">
        <v>356</v>
      </c>
      <c r="E125" s="100" t="s">
        <v>357</v>
      </c>
      <c r="F125" s="100"/>
    </row>
    <row r="126" spans="1:6" ht="3.75" customHeight="1" x14ac:dyDescent="0.2">
      <c r="A126" s="144"/>
      <c r="F126" s="145"/>
    </row>
    <row r="127" spans="1:6" ht="12.75" customHeight="1" x14ac:dyDescent="0.2">
      <c r="A127" s="52">
        <v>77</v>
      </c>
      <c r="B127" s="137" t="s">
        <v>245</v>
      </c>
      <c r="C127" s="138">
        <v>0</v>
      </c>
      <c r="D127" s="138">
        <v>0</v>
      </c>
      <c r="E127" s="138">
        <v>0</v>
      </c>
      <c r="F127" s="138">
        <f t="shared" si="2"/>
        <v>0</v>
      </c>
    </row>
    <row r="128" spans="1:6" ht="12.75" customHeight="1" x14ac:dyDescent="0.2">
      <c r="A128" s="129">
        <v>78</v>
      </c>
      <c r="B128" s="139" t="s">
        <v>246</v>
      </c>
      <c r="C128" s="140">
        <v>0</v>
      </c>
      <c r="D128" s="140">
        <v>0</v>
      </c>
      <c r="E128" s="140">
        <v>0</v>
      </c>
      <c r="F128" s="140">
        <f t="shared" si="2"/>
        <v>0</v>
      </c>
    </row>
    <row r="129" spans="1:6" ht="12.75" customHeight="1" x14ac:dyDescent="0.2">
      <c r="A129" s="52">
        <v>79</v>
      </c>
      <c r="B129" s="137" t="s">
        <v>247</v>
      </c>
      <c r="C129" s="138">
        <v>0</v>
      </c>
      <c r="D129" s="138">
        <v>1200</v>
      </c>
      <c r="E129" s="138">
        <v>0</v>
      </c>
      <c r="F129" s="138">
        <f t="shared" si="2"/>
        <v>1200</v>
      </c>
    </row>
    <row r="130" spans="1:6" ht="12.75" customHeight="1" x14ac:dyDescent="0.2">
      <c r="A130" s="129">
        <v>80</v>
      </c>
      <c r="B130" s="139" t="s">
        <v>248</v>
      </c>
      <c r="C130" s="140">
        <v>0</v>
      </c>
      <c r="D130" s="140">
        <v>0</v>
      </c>
      <c r="E130" s="140">
        <v>0</v>
      </c>
      <c r="F130" s="140">
        <f t="shared" si="2"/>
        <v>0</v>
      </c>
    </row>
    <row r="131" spans="1:6" ht="12.75" customHeight="1" x14ac:dyDescent="0.2">
      <c r="A131" s="52">
        <v>81</v>
      </c>
      <c r="B131" s="137" t="s">
        <v>249</v>
      </c>
      <c r="C131" s="138">
        <v>0</v>
      </c>
      <c r="D131" s="138">
        <v>0</v>
      </c>
      <c r="E131" s="138">
        <v>0</v>
      </c>
      <c r="F131" s="138">
        <f t="shared" si="2"/>
        <v>0</v>
      </c>
    </row>
    <row r="132" spans="1:6" ht="12.75" customHeight="1" x14ac:dyDescent="0.2">
      <c r="A132" s="129">
        <v>82</v>
      </c>
      <c r="B132" s="139" t="s">
        <v>383</v>
      </c>
      <c r="C132" s="140">
        <v>0</v>
      </c>
      <c r="D132" s="140">
        <v>0</v>
      </c>
      <c r="E132" s="140">
        <v>0</v>
      </c>
      <c r="F132" s="140">
        <f t="shared" si="2"/>
        <v>0</v>
      </c>
    </row>
    <row r="133" spans="1:6" ht="12.75" customHeight="1" x14ac:dyDescent="0.2">
      <c r="A133" s="52">
        <v>83</v>
      </c>
      <c r="B133" s="137" t="s">
        <v>384</v>
      </c>
      <c r="C133" s="138">
        <v>0</v>
      </c>
      <c r="D133" s="138">
        <v>650</v>
      </c>
      <c r="E133" s="138">
        <v>0</v>
      </c>
      <c r="F133" s="138">
        <f t="shared" si="2"/>
        <v>650</v>
      </c>
    </row>
    <row r="134" spans="1:6" ht="12.75" customHeight="1" x14ac:dyDescent="0.2">
      <c r="A134" s="129">
        <v>84</v>
      </c>
      <c r="B134" s="139" t="s">
        <v>252</v>
      </c>
      <c r="C134" s="140">
        <v>0</v>
      </c>
      <c r="D134" s="140">
        <v>0</v>
      </c>
      <c r="E134" s="140">
        <v>0</v>
      </c>
      <c r="F134" s="140">
        <f t="shared" si="2"/>
        <v>0</v>
      </c>
    </row>
    <row r="135" spans="1:6" ht="12.75" customHeight="1" x14ac:dyDescent="0.2">
      <c r="A135" s="52">
        <v>85</v>
      </c>
      <c r="B135" s="137" t="s">
        <v>385</v>
      </c>
      <c r="C135" s="138">
        <v>0</v>
      </c>
      <c r="D135" s="138">
        <v>0</v>
      </c>
      <c r="E135" s="138">
        <v>0</v>
      </c>
      <c r="F135" s="138">
        <f t="shared" si="2"/>
        <v>0</v>
      </c>
    </row>
    <row r="136" spans="1:6" ht="12.75" customHeight="1" x14ac:dyDescent="0.2">
      <c r="A136" s="129">
        <v>86</v>
      </c>
      <c r="B136" s="139" t="s">
        <v>254</v>
      </c>
      <c r="C136" s="140">
        <v>0</v>
      </c>
      <c r="D136" s="140">
        <v>1230</v>
      </c>
      <c r="E136" s="140">
        <v>0</v>
      </c>
      <c r="F136" s="140">
        <f t="shared" si="2"/>
        <v>1230</v>
      </c>
    </row>
    <row r="137" spans="1:6" ht="12.75" customHeight="1" x14ac:dyDescent="0.2">
      <c r="A137" s="52">
        <v>87</v>
      </c>
      <c r="B137" s="137" t="s">
        <v>255</v>
      </c>
      <c r="C137" s="138">
        <v>0</v>
      </c>
      <c r="D137" s="138">
        <v>0</v>
      </c>
      <c r="E137" s="138">
        <v>0</v>
      </c>
      <c r="F137" s="138">
        <f t="shared" si="2"/>
        <v>0</v>
      </c>
    </row>
    <row r="138" spans="1:6" ht="12.75" customHeight="1" x14ac:dyDescent="0.2">
      <c r="A138" s="129">
        <v>88</v>
      </c>
      <c r="B138" s="139" t="s">
        <v>386</v>
      </c>
      <c r="C138" s="140">
        <v>0</v>
      </c>
      <c r="D138" s="140">
        <v>0</v>
      </c>
      <c r="E138" s="140">
        <v>0</v>
      </c>
      <c r="F138" s="140">
        <f t="shared" si="2"/>
        <v>0</v>
      </c>
    </row>
    <row r="139" spans="1:6" ht="12.75" customHeight="1" x14ac:dyDescent="0.2">
      <c r="A139" s="52">
        <v>89</v>
      </c>
      <c r="B139" s="137" t="s">
        <v>257</v>
      </c>
      <c r="C139" s="138">
        <v>0</v>
      </c>
      <c r="D139" s="138">
        <v>0</v>
      </c>
      <c r="E139" s="138">
        <v>0</v>
      </c>
      <c r="F139" s="138">
        <f t="shared" si="2"/>
        <v>0</v>
      </c>
    </row>
    <row r="140" spans="1:6" ht="12.75" customHeight="1" x14ac:dyDescent="0.2">
      <c r="A140" s="129">
        <v>90</v>
      </c>
      <c r="B140" s="139" t="s">
        <v>258</v>
      </c>
      <c r="C140" s="140">
        <v>0</v>
      </c>
      <c r="D140" s="140">
        <v>0</v>
      </c>
      <c r="E140" s="140">
        <v>0</v>
      </c>
      <c r="F140" s="140">
        <f t="shared" si="2"/>
        <v>0</v>
      </c>
    </row>
    <row r="141" spans="1:6" ht="12.75" customHeight="1" x14ac:dyDescent="0.2">
      <c r="A141" s="52">
        <v>91</v>
      </c>
      <c r="B141" s="137" t="s">
        <v>387</v>
      </c>
      <c r="C141" s="138">
        <v>0</v>
      </c>
      <c r="D141" s="138">
        <v>0</v>
      </c>
      <c r="E141" s="138">
        <v>0</v>
      </c>
      <c r="F141" s="138">
        <f t="shared" si="2"/>
        <v>0</v>
      </c>
    </row>
    <row r="142" spans="1:6" ht="22.5" x14ac:dyDescent="0.2">
      <c r="A142" s="129">
        <v>92</v>
      </c>
      <c r="B142" s="172" t="s">
        <v>260</v>
      </c>
      <c r="C142" s="140">
        <v>0</v>
      </c>
      <c r="D142" s="140">
        <v>0</v>
      </c>
      <c r="E142" s="140">
        <v>0</v>
      </c>
      <c r="F142" s="140">
        <f t="shared" si="2"/>
        <v>0</v>
      </c>
    </row>
    <row r="143" spans="1:6" ht="12.75" customHeight="1" x14ac:dyDescent="0.2">
      <c r="A143" s="52">
        <v>93</v>
      </c>
      <c r="B143" s="137" t="s">
        <v>261</v>
      </c>
      <c r="C143" s="138">
        <v>0</v>
      </c>
      <c r="D143" s="138">
        <v>0</v>
      </c>
      <c r="E143" s="138">
        <v>0</v>
      </c>
      <c r="F143" s="138">
        <f t="shared" si="2"/>
        <v>0</v>
      </c>
    </row>
    <row r="144" spans="1:6" ht="12.75" customHeight="1" x14ac:dyDescent="0.2">
      <c r="A144" s="129">
        <v>94</v>
      </c>
      <c r="B144" s="139" t="s">
        <v>262</v>
      </c>
      <c r="C144" s="140">
        <v>0</v>
      </c>
      <c r="D144" s="140">
        <v>0</v>
      </c>
      <c r="E144" s="140">
        <v>0</v>
      </c>
      <c r="F144" s="140">
        <f t="shared" si="2"/>
        <v>0</v>
      </c>
    </row>
    <row r="145" spans="1:6" ht="12.75" customHeight="1" x14ac:dyDescent="0.2">
      <c r="A145" s="52">
        <v>95</v>
      </c>
      <c r="B145" s="137" t="s">
        <v>263</v>
      </c>
      <c r="C145" s="138">
        <v>0</v>
      </c>
      <c r="D145" s="138">
        <v>0</v>
      </c>
      <c r="E145" s="138">
        <v>0</v>
      </c>
      <c r="F145" s="138">
        <f t="shared" si="2"/>
        <v>0</v>
      </c>
    </row>
    <row r="146" spans="1:6" ht="12.75" customHeight="1" x14ac:dyDescent="0.2">
      <c r="A146" s="129">
        <v>96</v>
      </c>
      <c r="B146" s="139" t="s">
        <v>388</v>
      </c>
      <c r="C146" s="140">
        <v>0</v>
      </c>
      <c r="D146" s="140">
        <v>0</v>
      </c>
      <c r="E146" s="140">
        <v>0</v>
      </c>
      <c r="F146" s="140">
        <f t="shared" si="2"/>
        <v>0</v>
      </c>
    </row>
    <row r="147" spans="1:6" ht="12.75" customHeight="1" x14ac:dyDescent="0.2">
      <c r="A147" s="52">
        <v>97</v>
      </c>
      <c r="B147" s="137" t="s">
        <v>265</v>
      </c>
      <c r="C147" s="138">
        <v>0</v>
      </c>
      <c r="D147" s="138">
        <v>0</v>
      </c>
      <c r="E147" s="138">
        <v>0</v>
      </c>
      <c r="F147" s="138">
        <f t="shared" ref="F147:F163" si="3">SUM(C147:E147)</f>
        <v>0</v>
      </c>
    </row>
    <row r="148" spans="1:6" ht="12.75" customHeight="1" x14ac:dyDescent="0.2">
      <c r="A148" s="129">
        <v>98</v>
      </c>
      <c r="B148" s="139" t="s">
        <v>266</v>
      </c>
      <c r="C148" s="140">
        <v>7989832.3799999999</v>
      </c>
      <c r="D148" s="140">
        <v>0</v>
      </c>
      <c r="E148" s="140">
        <v>0</v>
      </c>
      <c r="F148" s="140">
        <f t="shared" si="3"/>
        <v>7989832.3799999999</v>
      </c>
    </row>
    <row r="149" spans="1:6" ht="12.75" customHeight="1" x14ac:dyDescent="0.2">
      <c r="A149" s="52">
        <v>99</v>
      </c>
      <c r="B149" s="137" t="s">
        <v>267</v>
      </c>
      <c r="C149" s="138">
        <v>0</v>
      </c>
      <c r="D149" s="138">
        <v>0</v>
      </c>
      <c r="E149" s="138">
        <v>0</v>
      </c>
      <c r="F149" s="138">
        <f t="shared" si="3"/>
        <v>0</v>
      </c>
    </row>
    <row r="150" spans="1:6" ht="12.75" customHeight="1" x14ac:dyDescent="0.2">
      <c r="A150" s="129">
        <v>100</v>
      </c>
      <c r="B150" s="139" t="s">
        <v>268</v>
      </c>
      <c r="C150" s="140">
        <v>0</v>
      </c>
      <c r="D150" s="140">
        <v>0</v>
      </c>
      <c r="E150" s="140">
        <v>0</v>
      </c>
      <c r="F150" s="140">
        <f t="shared" si="3"/>
        <v>0</v>
      </c>
    </row>
    <row r="151" spans="1:6" ht="12.75" customHeight="1" x14ac:dyDescent="0.2">
      <c r="A151" s="52">
        <v>101</v>
      </c>
      <c r="B151" s="137" t="s">
        <v>269</v>
      </c>
      <c r="C151" s="138">
        <v>0</v>
      </c>
      <c r="D151" s="138">
        <v>0</v>
      </c>
      <c r="E151" s="138">
        <v>0</v>
      </c>
      <c r="F151" s="138">
        <f t="shared" si="3"/>
        <v>0</v>
      </c>
    </row>
    <row r="152" spans="1:6" ht="12.75" customHeight="1" x14ac:dyDescent="0.2">
      <c r="A152" s="129">
        <v>102</v>
      </c>
      <c r="B152" s="139" t="s">
        <v>270</v>
      </c>
      <c r="C152" s="140">
        <v>0</v>
      </c>
      <c r="D152" s="140">
        <v>7050</v>
      </c>
      <c r="E152" s="140">
        <v>0</v>
      </c>
      <c r="F152" s="140">
        <f t="shared" si="3"/>
        <v>7050</v>
      </c>
    </row>
    <row r="153" spans="1:6" ht="12.75" customHeight="1" x14ac:dyDescent="0.2">
      <c r="A153" s="52">
        <v>103</v>
      </c>
      <c r="B153" s="137" t="s">
        <v>271</v>
      </c>
      <c r="C153" s="138">
        <v>0</v>
      </c>
      <c r="D153" s="138">
        <v>0</v>
      </c>
      <c r="E153" s="138">
        <v>0</v>
      </c>
      <c r="F153" s="138">
        <f t="shared" si="3"/>
        <v>0</v>
      </c>
    </row>
    <row r="154" spans="1:6" ht="12.75" customHeight="1" x14ac:dyDescent="0.2">
      <c r="A154" s="129">
        <v>104</v>
      </c>
      <c r="B154" s="139" t="s">
        <v>272</v>
      </c>
      <c r="C154" s="140">
        <v>0</v>
      </c>
      <c r="D154" s="140">
        <v>0</v>
      </c>
      <c r="E154" s="140">
        <v>0</v>
      </c>
      <c r="F154" s="140">
        <f t="shared" si="3"/>
        <v>0</v>
      </c>
    </row>
    <row r="155" spans="1:6" ht="12.75" customHeight="1" x14ac:dyDescent="0.2">
      <c r="A155" s="52">
        <v>105</v>
      </c>
      <c r="B155" s="137" t="s">
        <v>273</v>
      </c>
      <c r="C155" s="138">
        <v>0</v>
      </c>
      <c r="D155" s="138">
        <v>0</v>
      </c>
      <c r="E155" s="138">
        <v>0</v>
      </c>
      <c r="F155" s="138">
        <f t="shared" si="3"/>
        <v>0</v>
      </c>
    </row>
    <row r="156" spans="1:6" ht="12.75" customHeight="1" x14ac:dyDescent="0.2">
      <c r="A156" s="129">
        <v>106</v>
      </c>
      <c r="B156" s="139" t="s">
        <v>389</v>
      </c>
      <c r="C156" s="140">
        <v>0</v>
      </c>
      <c r="D156" s="140">
        <v>0</v>
      </c>
      <c r="E156" s="140">
        <v>0</v>
      </c>
      <c r="F156" s="140">
        <f t="shared" si="3"/>
        <v>0</v>
      </c>
    </row>
    <row r="157" spans="1:6" ht="12.75" customHeight="1" x14ac:dyDescent="0.2">
      <c r="A157" s="52">
        <v>107</v>
      </c>
      <c r="B157" s="137" t="s">
        <v>275</v>
      </c>
      <c r="C157" s="138">
        <v>0</v>
      </c>
      <c r="D157" s="138">
        <v>1200</v>
      </c>
      <c r="E157" s="138">
        <v>0</v>
      </c>
      <c r="F157" s="138">
        <f t="shared" si="3"/>
        <v>1200</v>
      </c>
    </row>
    <row r="158" spans="1:6" ht="12.75" customHeight="1" x14ac:dyDescent="0.2">
      <c r="A158" s="129">
        <v>108</v>
      </c>
      <c r="B158" s="139" t="s">
        <v>276</v>
      </c>
      <c r="C158" s="140">
        <v>0</v>
      </c>
      <c r="D158" s="140">
        <v>8670</v>
      </c>
      <c r="E158" s="140">
        <v>0</v>
      </c>
      <c r="F158" s="140">
        <f t="shared" si="3"/>
        <v>8670</v>
      </c>
    </row>
    <row r="159" spans="1:6" ht="12.75" customHeight="1" x14ac:dyDescent="0.2">
      <c r="A159" s="52">
        <v>109</v>
      </c>
      <c r="B159" s="137" t="s">
        <v>390</v>
      </c>
      <c r="C159" s="138">
        <v>0</v>
      </c>
      <c r="D159" s="138">
        <v>0</v>
      </c>
      <c r="E159" s="138">
        <v>0</v>
      </c>
      <c r="F159" s="138">
        <f t="shared" si="3"/>
        <v>0</v>
      </c>
    </row>
    <row r="160" spans="1:6" ht="12.75" customHeight="1" x14ac:dyDescent="0.2">
      <c r="A160" s="129">
        <v>110</v>
      </c>
      <c r="B160" s="139" t="s">
        <v>391</v>
      </c>
      <c r="C160" s="140">
        <v>0</v>
      </c>
      <c r="D160" s="140">
        <v>0</v>
      </c>
      <c r="E160" s="140">
        <v>0</v>
      </c>
      <c r="F160" s="140">
        <f t="shared" si="3"/>
        <v>0</v>
      </c>
    </row>
    <row r="161" spans="1:6" ht="12.75" customHeight="1" x14ac:dyDescent="0.2">
      <c r="A161" s="52">
        <v>111</v>
      </c>
      <c r="B161" s="137" t="s">
        <v>279</v>
      </c>
      <c r="C161" s="138">
        <v>0</v>
      </c>
      <c r="D161" s="138">
        <v>0</v>
      </c>
      <c r="E161" s="138">
        <v>0</v>
      </c>
      <c r="F161" s="138">
        <f t="shared" si="3"/>
        <v>0</v>
      </c>
    </row>
    <row r="162" spans="1:6" ht="12.75" customHeight="1" x14ac:dyDescent="0.2">
      <c r="A162" s="129">
        <v>112</v>
      </c>
      <c r="B162" s="139" t="s">
        <v>392</v>
      </c>
      <c r="C162" s="140">
        <v>0</v>
      </c>
      <c r="D162" s="140">
        <v>5100</v>
      </c>
      <c r="E162" s="140">
        <v>0</v>
      </c>
      <c r="F162" s="140">
        <f t="shared" si="3"/>
        <v>5100</v>
      </c>
    </row>
    <row r="163" spans="1:6" ht="12.75" customHeight="1" x14ac:dyDescent="0.2">
      <c r="A163" s="52">
        <v>113</v>
      </c>
      <c r="B163" s="137" t="s">
        <v>393</v>
      </c>
      <c r="C163" s="138">
        <v>0</v>
      </c>
      <c r="D163" s="138">
        <v>0</v>
      </c>
      <c r="E163" s="138">
        <v>0</v>
      </c>
      <c r="F163" s="138">
        <f t="shared" si="3"/>
        <v>0</v>
      </c>
    </row>
    <row r="164" spans="1:6" ht="4.5" customHeight="1" x14ac:dyDescent="0.2">
      <c r="A164" s="66"/>
      <c r="B164" s="67"/>
      <c r="C164" s="146"/>
      <c r="D164" s="146"/>
      <c r="E164" s="146"/>
      <c r="F164" s="147"/>
    </row>
    <row r="165" spans="1:6" ht="12.75" customHeight="1" thickBot="1" x14ac:dyDescent="0.25">
      <c r="A165" s="170" t="s">
        <v>408</v>
      </c>
      <c r="B165" s="171"/>
      <c r="C165" s="148">
        <f>SUM(C10:C162)</f>
        <v>9090704.3599999994</v>
      </c>
      <c r="D165" s="148">
        <f>SUM(D10:D162)</f>
        <v>79535</v>
      </c>
      <c r="E165" s="148">
        <f>SUM(E10:E162)</f>
        <v>0</v>
      </c>
      <c r="F165" s="148">
        <f>SUM(F10:F162)</f>
        <v>9170239.3599999994</v>
      </c>
    </row>
    <row r="166" spans="1:6" ht="12.75" customHeight="1" thickTop="1" x14ac:dyDescent="0.2"/>
    <row r="167" spans="1:6" ht="12.75" customHeight="1" x14ac:dyDescent="0.25">
      <c r="B167" s="78" t="s">
        <v>314</v>
      </c>
    </row>
    <row r="168" spans="1:6" ht="51" customHeight="1" x14ac:dyDescent="0.2">
      <c r="B168" s="176" t="s">
        <v>410</v>
      </c>
      <c r="C168" s="176"/>
      <c r="D168" s="176"/>
      <c r="E168" s="176"/>
      <c r="F168" s="176"/>
    </row>
    <row r="169" spans="1:6" ht="27" customHeight="1" x14ac:dyDescent="0.2">
      <c r="B169" s="176"/>
      <c r="C169" s="176"/>
      <c r="D169" s="176"/>
      <c r="E169" s="176"/>
      <c r="F169" s="176"/>
    </row>
  </sheetData>
  <mergeCells count="21">
    <mergeCell ref="B169:F169"/>
    <mergeCell ref="B168:F168"/>
    <mergeCell ref="A120:F120"/>
    <mergeCell ref="A121:F121"/>
    <mergeCell ref="A122:F122"/>
    <mergeCell ref="A123:A124"/>
    <mergeCell ref="A165:B165"/>
    <mergeCell ref="A65:F65"/>
    <mergeCell ref="A66:A67"/>
    <mergeCell ref="A118:F118"/>
    <mergeCell ref="A119:F119"/>
    <mergeCell ref="A61:F61"/>
    <mergeCell ref="A62:F62"/>
    <mergeCell ref="A63:F63"/>
    <mergeCell ref="A64:F64"/>
    <mergeCell ref="A6:A7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RESUMEN PARTS. Y APORTS.</vt:lpstr>
      <vt:lpstr>PARTS. FED.MPIOS. 2025.</vt:lpstr>
      <vt:lpstr>FAISM 2025.</vt:lpstr>
      <vt:lpstr>FORTAMUN 2025.</vt:lpstr>
      <vt:lpstr>PAGOS POR FONDOS 2025.</vt:lpstr>
      <vt:lpstr>PAGO PARTS. A COM. 2025 </vt:lpstr>
      <vt:lpstr>FAISM PAGO A COM. 2025</vt:lpstr>
      <vt:lpstr>FORTAMUN PAGO A COM. 2025</vt:lpstr>
      <vt:lpstr>OTROS PAGOS</vt:lpstr>
      <vt:lpstr>'FAISM 2025.'!Área_de_impresión</vt:lpstr>
      <vt:lpstr>'FORTAMUN 2025.'!Área_de_impresión</vt:lpstr>
      <vt:lpstr>'PAGOS POR FONDOS 2025.'!Área_de_impresión</vt:lpstr>
      <vt:lpstr>'PARTS. FED.MPIOS. 2025.'!Área_de_impresión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Suelem Janeth González Rodríguez</cp:lastModifiedBy>
  <cp:lastPrinted>2025-08-06T18:50:01Z</cp:lastPrinted>
  <dcterms:created xsi:type="dcterms:W3CDTF">1996-10-30T19:57:22Z</dcterms:created>
  <dcterms:modified xsi:type="dcterms:W3CDTF">2025-08-06T18:50:56Z</dcterms:modified>
</cp:coreProperties>
</file>